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paan\Downloads\"/>
    </mc:Choice>
  </mc:AlternateContent>
  <xr:revisionPtr revIDLastSave="0" documentId="13_ncr:1_{64E0F85F-25BD-4D47-9FDE-DFE4BF552639}" xr6:coauthVersionLast="36" xr6:coauthVersionMax="36" xr10:uidLastSave="{00000000-0000-0000-0000-000000000000}"/>
  <bookViews>
    <workbookView xWindow="-120" yWindow="-120" windowWidth="38640" windowHeight="21240" activeTab="1" xr2:uid="{8656C16B-4765-45D6-A41F-68AF472BEC77}"/>
  </bookViews>
  <sheets>
    <sheet name="7 Tehtävien tulokset" sheetId="1" r:id="rId1"/>
    <sheet name="7 Tulokset taitoalueittain" sheetId="2" r:id="rId2"/>
    <sheet name="7 Pisterajat ja persentiilit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/>
  <c r="C9" i="1"/>
  <c r="C12" i="1" l="1"/>
  <c r="C13" i="1"/>
  <c r="C17" i="1"/>
  <c r="C16" i="1"/>
</calcChain>
</file>

<file path=xl/sharedStrings.xml><?xml version="1.0" encoding="utf-8"?>
<sst xmlns="http://schemas.openxmlformats.org/spreadsheetml/2006/main" count="98" uniqueCount="89">
  <si>
    <t>Pisteet</t>
  </si>
  <si>
    <t>Pseudosanalistan lukeminen, oikein</t>
  </si>
  <si>
    <t>Tekstin lukeminen, oikein</t>
  </si>
  <si>
    <t>Etsi kirjoitusvirheet, oikeat vastaukset</t>
  </si>
  <si>
    <t>Oikeiden sanojen sanelukirjoitus, oikeat vastaukset</t>
  </si>
  <si>
    <t>Luksu, oikeat vastaukset</t>
  </si>
  <si>
    <t>Merkityksettömien sanojen sanelukirjoitus, oikeat vastaukset</t>
  </si>
  <si>
    <t>Täydennä tekstit, oikeat vastaukset</t>
  </si>
  <si>
    <t>Korkein mahdollinen persentiililuku</t>
  </si>
  <si>
    <t>Persentiilit</t>
  </si>
  <si>
    <t>YKÄ-testistön yksilötestin muuttujat</t>
  </si>
  <si>
    <t>DigiLukiseulan muuttujat, 7. luokka</t>
  </si>
  <si>
    <t>Persentiililuku</t>
  </si>
  <si>
    <t>Luksu</t>
  </si>
  <si>
    <t>Etsi kirjoitusvirheet</t>
  </si>
  <si>
    <t>Sanelun oikeat sanat</t>
  </si>
  <si>
    <t>Sanelun merkityksettömät sanat</t>
  </si>
  <si>
    <t>Täydennä tekstit</t>
  </si>
  <si>
    <t>0-33</t>
  </si>
  <si>
    <t>0-15</t>
  </si>
  <si>
    <t>0-18</t>
  </si>
  <si>
    <t>0-13</t>
  </si>
  <si>
    <t>0-24</t>
  </si>
  <si>
    <t>34-39</t>
  </si>
  <si>
    <t>16-18</t>
  </si>
  <si>
    <t>14-16</t>
  </si>
  <si>
    <t>25-29</t>
  </si>
  <si>
    <t>40-42</t>
  </si>
  <si>
    <t>19-20</t>
  </si>
  <si>
    <t>17-18</t>
  </si>
  <si>
    <t>30-32</t>
  </si>
  <si>
    <t>43-44</t>
  </si>
  <si>
    <t>21-22</t>
  </si>
  <si>
    <t>33-34</t>
  </si>
  <si>
    <t>45-47</t>
  </si>
  <si>
    <t>35-36</t>
  </si>
  <si>
    <t>48-49</t>
  </si>
  <si>
    <t>24-25</t>
  </si>
  <si>
    <t>50-52</t>
  </si>
  <si>
    <t>53-54</t>
  </si>
  <si>
    <t>28-29</t>
  </si>
  <si>
    <t>56-57</t>
  </si>
  <si>
    <t>31-32</t>
  </si>
  <si>
    <t>59-60</t>
  </si>
  <si>
    <t>61-62</t>
  </si>
  <si>
    <t>34-35</t>
  </si>
  <si>
    <t>63-65</t>
  </si>
  <si>
    <t>37-38</t>
  </si>
  <si>
    <t>67-69</t>
  </si>
  <si>
    <t>39-40</t>
  </si>
  <si>
    <t>70-72</t>
  </si>
  <si>
    <t>41-42</t>
  </si>
  <si>
    <t>73-76</t>
  </si>
  <si>
    <t>77-81</t>
  </si>
  <si>
    <t>45-48</t>
  </si>
  <si>
    <t>82-103</t>
  </si>
  <si>
    <t>49-66</t>
  </si>
  <si>
    <t>Tulokset persentiileinä: Lukemisen sujuvuus</t>
  </si>
  <si>
    <t>Pseudosanalistan lukeminen</t>
  </si>
  <si>
    <t>Tekstin lukeminen</t>
  </si>
  <si>
    <t>Tulokset persentiileinä: Oikeinkirjoitus</t>
  </si>
  <si>
    <t>Oikeiden sanojen sanelukirjoitus</t>
  </si>
  <si>
    <t>Merkityksettömien sanojen sanelukirjoitus</t>
  </si>
  <si>
    <t>Tulokset persentiileinä: Luetun ymmärtäminen</t>
  </si>
  <si>
    <t>Pseudosanojen lukeminen</t>
  </si>
  <si>
    <t>alle 41</t>
  </si>
  <si>
    <t>alle 79</t>
  </si>
  <si>
    <t>41-45</t>
  </si>
  <si>
    <t>79-91</t>
  </si>
  <si>
    <t>46-51</t>
  </si>
  <si>
    <t>92-103</t>
  </si>
  <si>
    <t>52-55</t>
  </si>
  <si>
    <t>104-112</t>
  </si>
  <si>
    <t>56-58</t>
  </si>
  <si>
    <t>113-121</t>
  </si>
  <si>
    <t>59-63</t>
  </si>
  <si>
    <t>122-130</t>
  </si>
  <si>
    <t>64-67</t>
  </si>
  <si>
    <t>131-142</t>
  </si>
  <si>
    <t>68-71</t>
  </si>
  <si>
    <t>143-153</t>
  </si>
  <si>
    <t>yli 71</t>
  </si>
  <si>
    <t>yli 153</t>
  </si>
  <si>
    <t>YKÄ-testistön yksilötehtävien pisterajat ja persentiilit (7. luokka)</t>
  </si>
  <si>
    <t xml:space="preserve"> DigiLukiseulan pisterajat ja persentiilit (7. luokka)</t>
  </si>
  <si>
    <t>Nimi:</t>
  </si>
  <si>
    <t>Oppilaitos:</t>
  </si>
  <si>
    <t>Ryhmä:</t>
  </si>
  <si>
    <t>Arvioinnin ajankohta (pvm):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</si>
</sst>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News Gothic MT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0" xfId="0" applyBorder="1"/>
    <xf numFmtId="0" fontId="4" fillId="2" borderId="1" xfId="0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/>
    <xf numFmtId="1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1" xfId="0" applyFont="1" applyFill="1" applyBorder="1"/>
    <xf numFmtId="0" fontId="2" fillId="3" borderId="1" xfId="0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'7 Tulokset taitoalueittain'!$A$1</c:f>
              <c:strCache>
                <c:ptCount val="1"/>
                <c:pt idx="0">
                  <c:v>Tulokset persentiileinä: Lukemisen sujuvuus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clip" vert="horz" wrap="square" lIns="38100" tIns="1800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 Tulokset taitoalueittain'!$A$2:$A$5</c:f>
              <c:strCache>
                <c:ptCount val="4"/>
                <c:pt idx="0">
                  <c:v>Luksu</c:v>
                </c:pt>
                <c:pt idx="1">
                  <c:v>Etsi kirjoitusvirheet</c:v>
                </c:pt>
                <c:pt idx="2">
                  <c:v>Pseudosanalistan lukeminen</c:v>
                </c:pt>
                <c:pt idx="3">
                  <c:v>Tekstin lukeminen</c:v>
                </c:pt>
              </c:strCache>
            </c:strRef>
          </c:cat>
          <c:val>
            <c:numRef>
              <c:f>('7 Tehtävien tulokset'!$C$9:$C$10,'7 Tehtävien tulokset'!$C$16:$C$17)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2-4568-9805-88C59E20C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3378240"/>
        <c:axId val="113257024"/>
      </c:barChart>
      <c:catAx>
        <c:axId val="1833782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13257024"/>
        <c:crosses val="autoZero"/>
        <c:auto val="1"/>
        <c:lblAlgn val="ctr"/>
        <c:lblOffset val="100"/>
        <c:noMultiLvlLbl val="0"/>
      </c:catAx>
      <c:valAx>
        <c:axId val="113257024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8337824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'7 Tulokset taitoalueittain'!$A$7</c:f>
              <c:strCache>
                <c:ptCount val="1"/>
                <c:pt idx="0">
                  <c:v>Tulokset persentiileinä: Oikeinkirjoitus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 Tulokset taitoalueittain'!$A$8:$A$9</c:f>
              <c:strCache>
                <c:ptCount val="2"/>
                <c:pt idx="0">
                  <c:v>Oikeiden sanojen sanelukirjoitus</c:v>
                </c:pt>
                <c:pt idx="1">
                  <c:v>Merkityksettömien sanojen sanelukirjoitus</c:v>
                </c:pt>
              </c:strCache>
            </c:strRef>
          </c:cat>
          <c:val>
            <c:numRef>
              <c:f>'7 Tehtävien tulokset'!$C$12:$C$13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3-455E-95D4-56C62789C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2033280"/>
        <c:axId val="193076736"/>
      </c:barChart>
      <c:catAx>
        <c:axId val="1920332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3076736"/>
        <c:crosses val="autoZero"/>
        <c:auto val="1"/>
        <c:lblAlgn val="ctr"/>
        <c:lblOffset val="100"/>
        <c:noMultiLvlLbl val="0"/>
      </c:catAx>
      <c:valAx>
        <c:axId val="193076736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203328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'7 Tulokset taitoalueittain'!$A$11</c:f>
              <c:strCache>
                <c:ptCount val="1"/>
                <c:pt idx="0">
                  <c:v>Tulokset persentiileinä: Luetun ymmärtäminen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 Tulokset taitoalueittain'!$A$12</c:f>
              <c:strCache>
                <c:ptCount val="1"/>
                <c:pt idx="0">
                  <c:v>Täydennä tekstit</c:v>
                </c:pt>
              </c:strCache>
            </c:strRef>
          </c:cat>
          <c:val>
            <c:numRef>
              <c:f>'7 Tehtävien tulokset'!$C$11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7-4A09-84A9-795E9145B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2027680"/>
        <c:axId val="182564160"/>
      </c:barChart>
      <c:catAx>
        <c:axId val="192027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82564160"/>
        <c:crosses val="autoZero"/>
        <c:auto val="1"/>
        <c:lblAlgn val="ctr"/>
        <c:lblOffset val="100"/>
        <c:noMultiLvlLbl val="0"/>
      </c:catAx>
      <c:valAx>
        <c:axId val="18256416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202768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95250</xdr:rowOff>
    </xdr:from>
    <xdr:to>
      <xdr:col>11</xdr:col>
      <xdr:colOff>257175</xdr:colOff>
      <xdr:row>9</xdr:row>
      <xdr:rowOff>190501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BCC1C5C0-DD22-499A-BF80-E3189A2DC0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10</xdr:row>
      <xdr:rowOff>133350</xdr:rowOff>
    </xdr:from>
    <xdr:to>
      <xdr:col>11</xdr:col>
      <xdr:colOff>266701</xdr:colOff>
      <xdr:row>17</xdr:row>
      <xdr:rowOff>133350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E0114A0C-E2ED-48DE-B919-CE4856080B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85725</xdr:colOff>
      <xdr:row>18</xdr:row>
      <xdr:rowOff>114300</xdr:rowOff>
    </xdr:from>
    <xdr:to>
      <xdr:col>11</xdr:col>
      <xdr:colOff>271463</xdr:colOff>
      <xdr:row>24</xdr:row>
      <xdr:rowOff>85724</xdr:rowOff>
    </xdr:to>
    <xdr:graphicFrame macro="">
      <xdr:nvGraphicFramePr>
        <xdr:cNvPr id="7" name="Kaavio 6">
          <a:extLst>
            <a:ext uri="{FF2B5EF4-FFF2-40B4-BE49-F238E27FC236}">
              <a16:creationId xmlns:a16="http://schemas.microsoft.com/office/drawing/2014/main" id="{53E18BF6-3697-4846-AC65-7AF600B9D2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5E230-7013-4AC7-A2D6-469847745319}">
  <dimension ref="A1:D17"/>
  <sheetViews>
    <sheetView workbookViewId="0">
      <selection activeCell="B24" sqref="B24"/>
    </sheetView>
  </sheetViews>
  <sheetFormatPr defaultRowHeight="14.4" x14ac:dyDescent="0.3"/>
  <cols>
    <col min="1" max="1" width="59.6640625" customWidth="1"/>
    <col min="2" max="2" width="36.6640625" customWidth="1"/>
    <col min="3" max="3" width="20.5546875" customWidth="1"/>
    <col min="4" max="4" width="36" customWidth="1"/>
  </cols>
  <sheetData>
    <row r="1" spans="1:4" x14ac:dyDescent="0.3">
      <c r="B1" s="3"/>
    </row>
    <row r="2" spans="1:4" ht="18" x14ac:dyDescent="0.35">
      <c r="A2" s="4" t="s">
        <v>85</v>
      </c>
      <c r="B2" s="3"/>
    </row>
    <row r="3" spans="1:4" ht="18" x14ac:dyDescent="0.35">
      <c r="A3" s="4" t="s">
        <v>86</v>
      </c>
      <c r="B3" s="3"/>
    </row>
    <row r="4" spans="1:4" ht="18" x14ac:dyDescent="0.35">
      <c r="A4" s="4" t="s">
        <v>87</v>
      </c>
      <c r="B4" s="3"/>
    </row>
    <row r="5" spans="1:4" ht="18" x14ac:dyDescent="0.35">
      <c r="A5" s="4" t="s">
        <v>88</v>
      </c>
      <c r="B5" s="3"/>
    </row>
    <row r="8" spans="1:4" ht="18" x14ac:dyDescent="0.35">
      <c r="A8" s="5" t="s">
        <v>11</v>
      </c>
      <c r="B8" s="5" t="s">
        <v>0</v>
      </c>
      <c r="C8" s="5" t="s">
        <v>9</v>
      </c>
      <c r="D8" s="6" t="s">
        <v>8</v>
      </c>
    </row>
    <row r="9" spans="1:4" ht="18" x14ac:dyDescent="0.35">
      <c r="A9" s="7" t="s">
        <v>5</v>
      </c>
      <c r="B9" s="8"/>
      <c r="C9" s="9">
        <f>IF(B9&lt;34,5,IF(B9&lt;40,10,IF(B9&lt;43,15,IF(B9&lt;45,20,IF(B9&lt;48,25,IF(B9&lt;50,30,IF(B9&lt;53,35,IF(B9&lt;55,40,IF(B9&lt;56,45,IF(B9&lt;58,50,IF(B9&lt;59,55,IF(B9&lt;61,60,IF(B9&lt;63,65,IF(B9&lt;66,70,IF(B9&lt;67,75,IF(B9&lt;70,80,IF(B9&lt;73,85,IF(B9&lt;77,90,IF(B9&lt;82,95,IF(B9&gt;=82,100,))))))))))))))))))))</f>
        <v>5</v>
      </c>
      <c r="D9" s="10">
        <v>100</v>
      </c>
    </row>
    <row r="10" spans="1:4" ht="18" x14ac:dyDescent="0.35">
      <c r="A10" s="7" t="s">
        <v>3</v>
      </c>
      <c r="B10" s="8"/>
      <c r="C10" s="9">
        <f>IF(B10&lt;16,5,IF(B10&lt;19,10,IF(B10&lt;21,15,IF(B10&lt;23,20,IF(B10&lt;24,25,IF(B10&lt;26,30,IF(B10&lt;27,35,IF(B10&lt;28,40,IF(B10&lt;30,45,IF(B10&lt;31,50,IF(B10&lt;33,55,IF(B10&lt;34,60,IF(B10&lt;36,65,IF(B10&lt;37,70,IF(B10&lt;39,75,IF(B10&lt;41,80,IF(B10&lt;43,85,IF(B10&lt;45,90,IF(B10&lt;49,95,IF(B10&gt;=49,100,))))))))))))))))))))</f>
        <v>5</v>
      </c>
      <c r="D10" s="10">
        <v>100</v>
      </c>
    </row>
    <row r="11" spans="1:4" ht="18" x14ac:dyDescent="0.35">
      <c r="A11" s="7" t="s">
        <v>7</v>
      </c>
      <c r="B11" s="8"/>
      <c r="C11" s="9">
        <f>IF(B11&lt;25,5,IF(B11&lt;30,10,IF(B11&lt;33,15,IF(B11&lt;35,20,IF(B11&lt;37,25,IF(B11&lt;38,30,IF(B11&lt;39,35,IF(B11&lt;40,45,IF(B11&lt;41,50,IF(B11&lt;42,55,IF(B11&lt;43,65,IF(B11&lt;44,70,IF(B11&lt;45,80,IF(B11&lt;46,85,IF(B11&lt;47,90,IF(B11&lt;48,95,IF(B11=48,100,)))))))))))))))))</f>
        <v>5</v>
      </c>
      <c r="D11" s="10">
        <v>100</v>
      </c>
    </row>
    <row r="12" spans="1:4" ht="18" x14ac:dyDescent="0.35">
      <c r="A12" s="7" t="s">
        <v>4</v>
      </c>
      <c r="B12" s="8"/>
      <c r="C12" s="9">
        <f>IF(B12&lt;19,5,IF(B12&lt;20,10,IF(B12&lt;21,15,IF(B12&lt;22,25,IF(B12&lt;23,55,IF(B12=23,100,))))))</f>
        <v>5</v>
      </c>
      <c r="D12" s="10">
        <v>100</v>
      </c>
    </row>
    <row r="13" spans="1:4" ht="18" x14ac:dyDescent="0.35">
      <c r="A13" s="7" t="s">
        <v>6</v>
      </c>
      <c r="B13" s="8"/>
      <c r="C13" s="9">
        <f>IF(B13&lt;14,5,IF(B13&lt;17,10,IF(B13&lt;19,15,IF(B13&lt;20,20,IF(B13&lt;21,30,IF(B13&lt;22,45,IF(B13&lt;23,95,IF(B13=23,100,))))))))</f>
        <v>5</v>
      </c>
      <c r="D13" s="10">
        <v>100</v>
      </c>
    </row>
    <row r="15" spans="1:4" ht="18" x14ac:dyDescent="0.35">
      <c r="A15" s="5" t="s">
        <v>10</v>
      </c>
      <c r="B15" s="5" t="s">
        <v>0</v>
      </c>
      <c r="C15" s="5" t="s">
        <v>9</v>
      </c>
      <c r="D15" s="6" t="s">
        <v>8</v>
      </c>
    </row>
    <row r="16" spans="1:4" ht="18" x14ac:dyDescent="0.35">
      <c r="A16" s="7" t="s">
        <v>1</v>
      </c>
      <c r="B16" s="8"/>
      <c r="C16" s="9">
        <f>IF(B16&lt;41,4,IF(B16&lt;46,11,IF(B16&lt;52,23,IF(B16&lt;56,40,IF(B16&lt;59,60,IF(B16&lt;64,77,IF(B16&lt;68,89,IF(B16&lt;=71,96,IF(B16&gt;71,100,)))))))))</f>
        <v>4</v>
      </c>
      <c r="D16" s="10">
        <v>100</v>
      </c>
    </row>
    <row r="17" spans="1:4" ht="18" x14ac:dyDescent="0.35">
      <c r="A17" s="7" t="s">
        <v>2</v>
      </c>
      <c r="B17" s="8"/>
      <c r="C17" s="9">
        <f>IF(B17&lt;79,4,IF(B17&lt;92,11,IF(B17&lt;104,23,IF(B17&lt;113,40,IF(B17&lt;122,60,IF(B17&lt;131,77,IF(B17&lt;143,89,IF(B17&lt;=153,96,IF(B17&gt;153,100,)))))))))</f>
        <v>4</v>
      </c>
      <c r="D17" s="10">
        <v>100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33B39-76F4-4F0D-874F-EB40CB746F3B}">
  <dimension ref="A1:A12"/>
  <sheetViews>
    <sheetView tabSelected="1" workbookViewId="0">
      <selection activeCell="A2" sqref="A2"/>
    </sheetView>
  </sheetViews>
  <sheetFormatPr defaultRowHeight="14.4" x14ac:dyDescent="0.3"/>
  <cols>
    <col min="1" max="1" width="47.6640625" customWidth="1"/>
  </cols>
  <sheetData>
    <row r="1" spans="1:1" ht="18" x14ac:dyDescent="0.35">
      <c r="A1" s="20" t="s">
        <v>57</v>
      </c>
    </row>
    <row r="2" spans="1:1" ht="18" x14ac:dyDescent="0.35">
      <c r="A2" s="19" t="s">
        <v>13</v>
      </c>
    </row>
    <row r="3" spans="1:1" ht="18" x14ac:dyDescent="0.35">
      <c r="A3" s="19" t="s">
        <v>14</v>
      </c>
    </row>
    <row r="4" spans="1:1" ht="18" x14ac:dyDescent="0.35">
      <c r="A4" s="19" t="s">
        <v>58</v>
      </c>
    </row>
    <row r="5" spans="1:1" ht="18" x14ac:dyDescent="0.35">
      <c r="A5" s="19" t="s">
        <v>59</v>
      </c>
    </row>
    <row r="6" spans="1:1" ht="18" x14ac:dyDescent="0.35">
      <c r="A6" s="2"/>
    </row>
    <row r="7" spans="1:1" ht="18" x14ac:dyDescent="0.35">
      <c r="A7" s="20" t="s">
        <v>60</v>
      </c>
    </row>
    <row r="8" spans="1:1" ht="18" x14ac:dyDescent="0.35">
      <c r="A8" s="19" t="s">
        <v>61</v>
      </c>
    </row>
    <row r="9" spans="1:1" ht="18" x14ac:dyDescent="0.35">
      <c r="A9" s="19" t="s">
        <v>62</v>
      </c>
    </row>
    <row r="10" spans="1:1" ht="18" x14ac:dyDescent="0.35">
      <c r="A10" s="2"/>
    </row>
    <row r="11" spans="1:1" ht="18" x14ac:dyDescent="0.35">
      <c r="A11" s="20" t="s">
        <v>63</v>
      </c>
    </row>
    <row r="12" spans="1:1" ht="18" x14ac:dyDescent="0.35">
      <c r="A12" s="19" t="s">
        <v>17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2D7F2-EEA0-40CD-8426-A0875220B44B}">
  <dimension ref="A1:J22"/>
  <sheetViews>
    <sheetView workbookViewId="0">
      <selection activeCell="B5" sqref="B5"/>
    </sheetView>
  </sheetViews>
  <sheetFormatPr defaultRowHeight="14.4" x14ac:dyDescent="0.3"/>
  <cols>
    <col min="1" max="1" width="19.44140625" customWidth="1"/>
    <col min="2" max="2" width="11.33203125" customWidth="1"/>
    <col min="3" max="3" width="19.6640625" customWidth="1"/>
    <col min="4" max="4" width="19.109375" customWidth="1"/>
    <col min="5" max="5" width="22.5546875" customWidth="1"/>
    <col min="6" max="6" width="32.6640625" customWidth="1"/>
    <col min="7" max="7" width="10" customWidth="1"/>
    <col min="8" max="8" width="38.44140625" customWidth="1"/>
    <col min="9" max="9" width="28.44140625" customWidth="1"/>
    <col min="10" max="10" width="27.44140625" customWidth="1"/>
    <col min="13" max="13" width="58.33203125" customWidth="1"/>
  </cols>
  <sheetData>
    <row r="1" spans="1:10" ht="18" x14ac:dyDescent="0.35">
      <c r="A1" s="18" t="s">
        <v>84</v>
      </c>
      <c r="B1" s="18"/>
      <c r="C1" s="18"/>
      <c r="D1" s="18"/>
      <c r="E1" s="18"/>
      <c r="F1" s="18"/>
      <c r="H1" s="18" t="s">
        <v>83</v>
      </c>
      <c r="I1" s="18"/>
      <c r="J1" s="18"/>
    </row>
    <row r="2" spans="1:10" ht="21.6" customHeight="1" x14ac:dyDescent="0.35">
      <c r="A2" s="11" t="s">
        <v>12</v>
      </c>
      <c r="B2" s="11" t="s">
        <v>13</v>
      </c>
      <c r="C2" s="11" t="s">
        <v>14</v>
      </c>
      <c r="D2" s="11" t="s">
        <v>17</v>
      </c>
      <c r="E2" s="11" t="s">
        <v>15</v>
      </c>
      <c r="F2" s="11" t="s">
        <v>16</v>
      </c>
      <c r="G2" s="1"/>
      <c r="H2" s="11" t="s">
        <v>64</v>
      </c>
      <c r="I2" s="11" t="s">
        <v>59</v>
      </c>
      <c r="J2" s="11" t="s">
        <v>12</v>
      </c>
    </row>
    <row r="3" spans="1:10" ht="18" x14ac:dyDescent="0.35">
      <c r="A3" s="12">
        <v>5</v>
      </c>
      <c r="B3" s="13" t="s">
        <v>18</v>
      </c>
      <c r="C3" s="14" t="s">
        <v>19</v>
      </c>
      <c r="D3" s="13" t="s">
        <v>22</v>
      </c>
      <c r="E3" s="14" t="s">
        <v>20</v>
      </c>
      <c r="F3" s="13" t="s">
        <v>21</v>
      </c>
      <c r="G3" s="1"/>
      <c r="H3" s="13" t="s">
        <v>65</v>
      </c>
      <c r="I3" s="14" t="s">
        <v>66</v>
      </c>
      <c r="J3" s="13">
        <v>4</v>
      </c>
    </row>
    <row r="4" spans="1:10" ht="18" x14ac:dyDescent="0.35">
      <c r="A4" s="12">
        <v>10</v>
      </c>
      <c r="B4" s="13" t="s">
        <v>23</v>
      </c>
      <c r="C4" s="14" t="s">
        <v>24</v>
      </c>
      <c r="D4" s="13" t="s">
        <v>26</v>
      </c>
      <c r="E4" s="14">
        <v>19</v>
      </c>
      <c r="F4" s="13" t="s">
        <v>25</v>
      </c>
      <c r="G4" s="1"/>
      <c r="H4" s="13" t="s">
        <v>67</v>
      </c>
      <c r="I4" s="14" t="s">
        <v>68</v>
      </c>
      <c r="J4" s="13">
        <v>11</v>
      </c>
    </row>
    <row r="5" spans="1:10" ht="18" x14ac:dyDescent="0.35">
      <c r="A5" s="12">
        <v>15</v>
      </c>
      <c r="B5" s="13" t="s">
        <v>27</v>
      </c>
      <c r="C5" s="14" t="s">
        <v>28</v>
      </c>
      <c r="D5" s="13" t="s">
        <v>30</v>
      </c>
      <c r="E5" s="14">
        <v>20</v>
      </c>
      <c r="F5" s="13" t="s">
        <v>29</v>
      </c>
      <c r="G5" s="1"/>
      <c r="H5" s="13"/>
      <c r="I5" s="14"/>
      <c r="J5" s="13"/>
    </row>
    <row r="6" spans="1:10" ht="18" x14ac:dyDescent="0.35">
      <c r="A6" s="12">
        <v>20</v>
      </c>
      <c r="B6" s="13" t="s">
        <v>31</v>
      </c>
      <c r="C6" s="14" t="s">
        <v>32</v>
      </c>
      <c r="D6" s="13" t="s">
        <v>33</v>
      </c>
      <c r="E6" s="14"/>
      <c r="F6" s="13">
        <v>19</v>
      </c>
      <c r="G6" s="1"/>
      <c r="H6" s="13" t="s">
        <v>69</v>
      </c>
      <c r="I6" s="14" t="s">
        <v>70</v>
      </c>
      <c r="J6" s="13">
        <v>23</v>
      </c>
    </row>
    <row r="7" spans="1:10" ht="18" x14ac:dyDescent="0.35">
      <c r="A7" s="12">
        <v>25</v>
      </c>
      <c r="B7" s="13" t="s">
        <v>34</v>
      </c>
      <c r="C7" s="14">
        <v>23</v>
      </c>
      <c r="D7" s="13" t="s">
        <v>35</v>
      </c>
      <c r="E7" s="14">
        <v>21</v>
      </c>
      <c r="F7" s="13"/>
      <c r="G7" s="1"/>
      <c r="H7" s="13"/>
      <c r="I7" s="14"/>
      <c r="J7" s="13"/>
    </row>
    <row r="8" spans="1:10" ht="18" x14ac:dyDescent="0.35">
      <c r="A8" s="12">
        <v>30</v>
      </c>
      <c r="B8" s="13" t="s">
        <v>36</v>
      </c>
      <c r="C8" s="14" t="s">
        <v>37</v>
      </c>
      <c r="D8" s="13">
        <v>37</v>
      </c>
      <c r="E8" s="14"/>
      <c r="F8" s="13">
        <v>20</v>
      </c>
      <c r="G8" s="1"/>
      <c r="H8" s="13"/>
      <c r="I8" s="14"/>
      <c r="J8" s="13"/>
    </row>
    <row r="9" spans="1:10" ht="18" x14ac:dyDescent="0.35">
      <c r="A9" s="12">
        <v>35</v>
      </c>
      <c r="B9" s="13" t="s">
        <v>38</v>
      </c>
      <c r="C9" s="14">
        <v>26</v>
      </c>
      <c r="D9" s="13">
        <v>38</v>
      </c>
      <c r="E9" s="14"/>
      <c r="F9" s="13"/>
      <c r="G9" s="1"/>
      <c r="H9" s="13"/>
      <c r="I9" s="14"/>
      <c r="J9" s="13"/>
    </row>
    <row r="10" spans="1:10" ht="18" x14ac:dyDescent="0.35">
      <c r="A10" s="12">
        <v>40</v>
      </c>
      <c r="B10" s="13" t="s">
        <v>39</v>
      </c>
      <c r="C10" s="14">
        <v>27</v>
      </c>
      <c r="D10" s="13"/>
      <c r="E10" s="14"/>
      <c r="F10" s="13"/>
      <c r="G10" s="1"/>
      <c r="H10" s="13" t="s">
        <v>71</v>
      </c>
      <c r="I10" s="14" t="s">
        <v>72</v>
      </c>
      <c r="J10" s="13">
        <v>40</v>
      </c>
    </row>
    <row r="11" spans="1:10" ht="18" x14ac:dyDescent="0.35">
      <c r="A11" s="12">
        <v>45</v>
      </c>
      <c r="B11" s="13">
        <v>55</v>
      </c>
      <c r="C11" s="14" t="s">
        <v>40</v>
      </c>
      <c r="D11" s="13">
        <v>39</v>
      </c>
      <c r="E11" s="14"/>
      <c r="F11" s="13">
        <v>21</v>
      </c>
      <c r="G11" s="1"/>
      <c r="H11" s="13"/>
      <c r="I11" s="14"/>
      <c r="J11" s="13"/>
    </row>
    <row r="12" spans="1:10" ht="18" x14ac:dyDescent="0.35">
      <c r="A12" s="12">
        <v>50</v>
      </c>
      <c r="B12" s="13" t="s">
        <v>41</v>
      </c>
      <c r="C12" s="14">
        <v>30</v>
      </c>
      <c r="D12" s="13">
        <v>40</v>
      </c>
      <c r="E12" s="14"/>
      <c r="F12" s="13"/>
      <c r="G12" s="1"/>
      <c r="H12" s="13"/>
      <c r="I12" s="14"/>
      <c r="J12" s="13"/>
    </row>
    <row r="13" spans="1:10" ht="18" x14ac:dyDescent="0.35">
      <c r="A13" s="12">
        <v>55</v>
      </c>
      <c r="B13" s="13">
        <v>58</v>
      </c>
      <c r="C13" s="14" t="s">
        <v>42</v>
      </c>
      <c r="D13" s="13">
        <v>41</v>
      </c>
      <c r="E13" s="14">
        <v>22</v>
      </c>
      <c r="F13" s="13"/>
      <c r="G13" s="1"/>
      <c r="H13" s="13"/>
      <c r="I13" s="14"/>
      <c r="J13" s="13"/>
    </row>
    <row r="14" spans="1:10" ht="18" x14ac:dyDescent="0.35">
      <c r="A14" s="12">
        <v>60</v>
      </c>
      <c r="B14" s="13" t="s">
        <v>43</v>
      </c>
      <c r="C14" s="14">
        <v>33</v>
      </c>
      <c r="D14" s="13"/>
      <c r="E14" s="14"/>
      <c r="F14" s="13"/>
      <c r="G14" s="1"/>
      <c r="H14" s="13" t="s">
        <v>73</v>
      </c>
      <c r="I14" s="14" t="s">
        <v>74</v>
      </c>
      <c r="J14" s="13">
        <v>60</v>
      </c>
    </row>
    <row r="15" spans="1:10" ht="18" x14ac:dyDescent="0.35">
      <c r="A15" s="12">
        <v>65</v>
      </c>
      <c r="B15" s="13" t="s">
        <v>44</v>
      </c>
      <c r="C15" s="14" t="s">
        <v>45</v>
      </c>
      <c r="D15" s="13">
        <v>42</v>
      </c>
      <c r="E15" s="14"/>
      <c r="F15" s="13">
        <v>22</v>
      </c>
      <c r="G15" s="1"/>
      <c r="H15" s="13"/>
      <c r="I15" s="14"/>
      <c r="J15" s="13"/>
    </row>
    <row r="16" spans="1:10" ht="18" x14ac:dyDescent="0.35">
      <c r="A16" s="12">
        <v>70</v>
      </c>
      <c r="B16" s="13" t="s">
        <v>46</v>
      </c>
      <c r="C16" s="14">
        <v>36</v>
      </c>
      <c r="D16" s="13">
        <v>43</v>
      </c>
      <c r="E16" s="14"/>
      <c r="F16" s="13"/>
      <c r="G16" s="1"/>
      <c r="H16" s="13"/>
      <c r="I16" s="14"/>
      <c r="J16" s="13"/>
    </row>
    <row r="17" spans="1:10" ht="18" x14ac:dyDescent="0.35">
      <c r="A17" s="12">
        <v>75</v>
      </c>
      <c r="B17" s="13">
        <v>66</v>
      </c>
      <c r="C17" s="14" t="s">
        <v>47</v>
      </c>
      <c r="D17" s="13"/>
      <c r="E17" s="14"/>
      <c r="F17" s="13"/>
      <c r="G17" s="1"/>
      <c r="H17" s="13" t="s">
        <v>75</v>
      </c>
      <c r="I17" s="14" t="s">
        <v>76</v>
      </c>
      <c r="J17" s="13">
        <v>77</v>
      </c>
    </row>
    <row r="18" spans="1:10" ht="18" x14ac:dyDescent="0.35">
      <c r="A18" s="12">
        <v>80</v>
      </c>
      <c r="B18" s="13" t="s">
        <v>48</v>
      </c>
      <c r="C18" s="14" t="s">
        <v>49</v>
      </c>
      <c r="D18" s="13">
        <v>44</v>
      </c>
      <c r="E18" s="14"/>
      <c r="F18" s="13"/>
      <c r="G18" s="1"/>
      <c r="H18" s="13"/>
      <c r="I18" s="14"/>
      <c r="J18" s="13"/>
    </row>
    <row r="19" spans="1:10" ht="18" x14ac:dyDescent="0.35">
      <c r="A19" s="12">
        <v>85</v>
      </c>
      <c r="B19" s="13" t="s">
        <v>50</v>
      </c>
      <c r="C19" s="14" t="s">
        <v>51</v>
      </c>
      <c r="D19" s="13">
        <v>45</v>
      </c>
      <c r="E19" s="14"/>
      <c r="F19" s="13"/>
      <c r="G19" s="1"/>
      <c r="H19" s="13" t="s">
        <v>77</v>
      </c>
      <c r="I19" s="14" t="s">
        <v>78</v>
      </c>
      <c r="J19" s="13">
        <v>89</v>
      </c>
    </row>
    <row r="20" spans="1:10" ht="18" x14ac:dyDescent="0.35">
      <c r="A20" s="12">
        <v>90</v>
      </c>
      <c r="B20" s="13" t="s">
        <v>52</v>
      </c>
      <c r="C20" s="14" t="s">
        <v>31</v>
      </c>
      <c r="D20" s="13">
        <v>46</v>
      </c>
      <c r="E20" s="14"/>
      <c r="F20" s="13"/>
      <c r="G20" s="1"/>
      <c r="H20" s="13"/>
      <c r="I20" s="14"/>
      <c r="J20" s="13"/>
    </row>
    <row r="21" spans="1:10" ht="18" x14ac:dyDescent="0.35">
      <c r="A21" s="12">
        <v>95</v>
      </c>
      <c r="B21" s="13" t="s">
        <v>53</v>
      </c>
      <c r="C21" s="14" t="s">
        <v>54</v>
      </c>
      <c r="D21" s="13">
        <v>47</v>
      </c>
      <c r="E21" s="14"/>
      <c r="F21" s="13"/>
      <c r="G21" s="1"/>
      <c r="H21" s="13" t="s">
        <v>79</v>
      </c>
      <c r="I21" s="14" t="s">
        <v>80</v>
      </c>
      <c r="J21" s="13">
        <v>96</v>
      </c>
    </row>
    <row r="22" spans="1:10" ht="18" x14ac:dyDescent="0.35">
      <c r="A22" s="15">
        <v>100</v>
      </c>
      <c r="B22" s="16" t="s">
        <v>55</v>
      </c>
      <c r="C22" s="17" t="s">
        <v>56</v>
      </c>
      <c r="D22" s="16">
        <v>48</v>
      </c>
      <c r="E22" s="17">
        <v>23</v>
      </c>
      <c r="F22" s="16">
        <v>23</v>
      </c>
      <c r="G22" s="1"/>
      <c r="H22" s="16" t="s">
        <v>81</v>
      </c>
      <c r="I22" s="17" t="s">
        <v>82</v>
      </c>
      <c r="J22" s="16">
        <v>100</v>
      </c>
    </row>
  </sheetData>
  <mergeCells count="2">
    <mergeCell ref="A1:F1"/>
    <mergeCell ref="H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7 Tehtävien tulokset</vt:lpstr>
      <vt:lpstr>7 Tulokset taitoalueittain</vt:lpstr>
      <vt:lpstr>7 Pisterajat ja persentiilit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Paananen</dc:creator>
  <cp:lastModifiedBy>Maria Paananen</cp:lastModifiedBy>
  <dcterms:created xsi:type="dcterms:W3CDTF">2021-09-17T10:50:02Z</dcterms:created>
  <dcterms:modified xsi:type="dcterms:W3CDTF">2022-04-28T10:04:59Z</dcterms:modified>
</cp:coreProperties>
</file>