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25605" windowHeight="15600"/>
  </bookViews>
  <sheets>
    <sheet name="Koontilomake" sheetId="1" r:id="rId1"/>
    <sheet name="Yksilötestin tulokset" sheetId="2" r:id="rId2"/>
    <sheet name="Eritellyt tulokset" sheetId="3" r:id="rId3"/>
    <sheet name="Normirajat" sheetId="4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2" l="1"/>
  <c r="G20" i="1" l="1"/>
  <c r="D14" i="2" s="1"/>
  <c r="C26" i="4" s="1"/>
  <c r="G19" i="1"/>
  <c r="D13" i="2"/>
  <c r="C25" i="4" s="1"/>
  <c r="G16" i="1"/>
  <c r="D11" i="2" s="1"/>
  <c r="C24" i="4" s="1"/>
  <c r="G15" i="1"/>
  <c r="G14" i="1"/>
  <c r="C22" i="4" s="1"/>
  <c r="G13" i="1"/>
  <c r="C8" i="2" s="1"/>
  <c r="G12" i="1"/>
  <c r="D7" i="2" s="1"/>
  <c r="C20" i="4" s="1"/>
  <c r="D10" i="2"/>
  <c r="D8" i="2"/>
  <c r="C10" i="2"/>
  <c r="B4" i="2"/>
  <c r="B26" i="4"/>
  <c r="B25" i="4"/>
  <c r="B24" i="4"/>
  <c r="C23" i="4"/>
  <c r="B23" i="4"/>
  <c r="B22" i="4"/>
  <c r="C21" i="4"/>
  <c r="B21" i="4"/>
  <c r="B20" i="4"/>
  <c r="B4" i="3"/>
  <c r="B3" i="3"/>
  <c r="B2" i="3"/>
  <c r="C13" i="2"/>
  <c r="B3" i="2"/>
  <c r="B2" i="2"/>
  <c r="B1" i="3"/>
  <c r="C14" i="2" l="1"/>
  <c r="C11" i="2"/>
  <c r="C9" i="2"/>
  <c r="C7" i="2"/>
</calcChain>
</file>

<file path=xl/sharedStrings.xml><?xml version="1.0" encoding="utf-8"?>
<sst xmlns="http://schemas.openxmlformats.org/spreadsheetml/2006/main" count="50" uniqueCount="46">
  <si>
    <t>Nimi:</t>
  </si>
  <si>
    <t>Oppilaitos:</t>
  </si>
  <si>
    <t>Ryhmä:</t>
  </si>
  <si>
    <t>Testauspäivämäärä:</t>
  </si>
  <si>
    <t>Yksilötestin muuttujat</t>
  </si>
  <si>
    <t>Tasoryhmä</t>
  </si>
  <si>
    <t>Ylin mahdollinen tasoryhmä</t>
  </si>
  <si>
    <t>Pseudosanalistan lukeminen, oikein</t>
  </si>
  <si>
    <t>Seulontatestin muuttujat</t>
  </si>
  <si>
    <t>Pisteet</t>
  </si>
  <si>
    <t>alku</t>
  </si>
  <si>
    <t>koko</t>
  </si>
  <si>
    <t>loppu</t>
  </si>
  <si>
    <t>Tausta</t>
  </si>
  <si>
    <t>Maksimiarvon ja tuloksen erotus</t>
  </si>
  <si>
    <t>T</t>
  </si>
  <si>
    <t>V</t>
  </si>
  <si>
    <t>Y</t>
  </si>
  <si>
    <t>O</t>
  </si>
  <si>
    <t>Yksilöarviointitehtävien tulokset</t>
  </si>
  <si>
    <t>Seulontatehtävien tulokset</t>
  </si>
  <si>
    <t>Tekstin lukeminen, oikein</t>
  </si>
  <si>
    <t>Sanojen lukeminen, oikein</t>
  </si>
  <si>
    <t>Virkkeiden lukeminen, oikein</t>
  </si>
  <si>
    <t>Sanojen erottaminen toisistaan, oikein</t>
  </si>
  <si>
    <t>Sanelukirjoitus, oikein</t>
  </si>
  <si>
    <t>Tekstin ymmärtäminen, oikein</t>
  </si>
  <si>
    <t>Sanojen lukeminen oikein</t>
  </si>
  <si>
    <t>Virkkeiden lukeminen oikein</t>
  </si>
  <si>
    <t>Sanojen erottaminen toisistaan oikein</t>
  </si>
  <si>
    <t>Sanelukirjoitus oikein</t>
  </si>
  <si>
    <t>Tekstin ymmärtäminen oikein</t>
  </si>
  <si>
    <t>Pseudosanalistan lukeminen oikein</t>
  </si>
  <si>
    <t>Tekstin lukeminen oikein</t>
  </si>
  <si>
    <t>YKÄ: Luku- ja kirjoitustaidon arviointimenetelmä yläkouluun</t>
  </si>
  <si>
    <t>Pisteiden laskuri + koontilomake, 9. luokka</t>
  </si>
  <si>
    <t>OHJE! Syötä kirjaamislomakkeiden pisteet sinisillä merkittyihin kenttiin.                                                                                  Tämä lomake laskee automaattisesti arvot Pisteet-kenttiin.</t>
  </si>
  <si>
    <t>Tasoryhmät</t>
  </si>
  <si>
    <t>Normirajat, 9. luokka</t>
  </si>
  <si>
    <t>Sanojen lukeminen</t>
  </si>
  <si>
    <t>Virkkeiden lukeminen</t>
  </si>
  <si>
    <t>Erota sanat toisistaan</t>
  </si>
  <si>
    <t>Sanelukirjoitus</t>
  </si>
  <si>
    <t>Tekstin ymmärtäminen</t>
  </si>
  <si>
    <t>Pseudosanalistan lukeminen</t>
  </si>
  <si>
    <t>Tekstin lukeminen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</si>
</sst>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5" x14ac:knownFonts="1">
    <font>
      <sz val="10"/>
      <color indexed="8"/>
      <name val="Arial"/>
    </font>
    <font>
      <b/>
      <sz val="10"/>
      <color indexed="8"/>
      <name val="Arial"/>
    </font>
    <font>
      <b/>
      <i/>
      <sz val="12"/>
      <color indexed="8"/>
      <name val="Arial"/>
    </font>
    <font>
      <b/>
      <sz val="12"/>
      <color indexed="8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theme="2" tint="-0.499984740745262"/>
      <name val="Arial Narrow"/>
      <family val="2"/>
    </font>
    <font>
      <sz val="11"/>
      <color theme="2" tint="-0.499984740745262"/>
      <name val="Arial Narrow"/>
      <family val="2"/>
    </font>
    <font>
      <sz val="14"/>
      <color theme="2" tint="-0.499984740745262"/>
      <name val="Arial Narrow"/>
      <family val="2"/>
    </font>
    <font>
      <b/>
      <sz val="14"/>
      <color theme="2" tint="-0.499984740745262"/>
      <name val="Arial Narrow"/>
      <family val="2"/>
    </font>
    <font>
      <i/>
      <sz val="14"/>
      <color theme="2" tint="-0.499984740745262"/>
      <name val="Arial Narrow"/>
      <family val="2"/>
    </font>
    <font>
      <b/>
      <sz val="11"/>
      <color theme="2" tint="-0.499984740745262"/>
      <name val="Arial Narrow"/>
      <family val="2"/>
    </font>
    <font>
      <b/>
      <sz val="14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CCFF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12"/>
      </left>
      <right/>
      <top/>
      <bottom/>
      <diagonal/>
    </border>
    <border>
      <left/>
      <right/>
      <top style="thin">
        <color indexed="12"/>
      </top>
      <bottom/>
      <diagonal/>
    </border>
    <border>
      <left style="thin">
        <color indexed="1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11"/>
      </left>
      <right/>
      <top style="thin">
        <color theme="2"/>
      </top>
      <bottom style="thin">
        <color theme="2"/>
      </bottom>
      <diagonal/>
    </border>
    <border>
      <left style="thin">
        <color indexed="10"/>
      </left>
      <right/>
      <top style="thin">
        <color theme="2"/>
      </top>
      <bottom style="thin">
        <color theme="2"/>
      </bottom>
      <diagonal/>
    </border>
    <border>
      <left style="thin">
        <color indexed="11"/>
      </left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/>
      <bottom style="thin">
        <color theme="2"/>
      </bottom>
      <diagonal/>
    </border>
  </borders>
  <cellStyleXfs count="1">
    <xf numFmtId="0" fontId="0" fillId="0" borderId="0" applyNumberFormat="0" applyFill="0" applyBorder="0" applyProtection="0"/>
  </cellStyleXfs>
  <cellXfs count="90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2" xfId="0" applyFont="1" applyFill="1" applyBorder="1" applyAlignment="1"/>
    <xf numFmtId="0" fontId="0" fillId="0" borderId="5" xfId="0" applyFont="1" applyFill="1" applyBorder="1" applyAlignment="1"/>
    <xf numFmtId="0" fontId="7" fillId="0" borderId="3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6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left"/>
    </xf>
    <xf numFmtId="0" fontId="5" fillId="0" borderId="3" xfId="0" applyFont="1" applyFill="1" applyBorder="1" applyAlignment="1"/>
    <xf numFmtId="0" fontId="6" fillId="0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3" xfId="0" applyFont="1" applyFill="1" applyBorder="1" applyAlignment="1"/>
    <xf numFmtId="0" fontId="4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/>
    <xf numFmtId="0" fontId="10" fillId="0" borderId="4" xfId="0" applyNumberFormat="1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left"/>
    </xf>
    <xf numFmtId="0" fontId="10" fillId="0" borderId="3" xfId="0" applyFont="1" applyFill="1" applyBorder="1" applyAlignment="1"/>
    <xf numFmtId="0" fontId="10" fillId="0" borderId="5" xfId="0" applyFont="1" applyFill="1" applyBorder="1" applyAlignment="1"/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/>
    </xf>
    <xf numFmtId="1" fontId="11" fillId="2" borderId="17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2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164" fontId="2" fillId="0" borderId="5" xfId="0" applyNumberFormat="1" applyFont="1" applyFill="1" applyBorder="1" applyAlignment="1"/>
    <xf numFmtId="0" fontId="3" fillId="0" borderId="5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0" borderId="5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/>
    <xf numFmtId="49" fontId="10" fillId="0" borderId="18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/>
    <xf numFmtId="49" fontId="0" fillId="0" borderId="5" xfId="0" applyNumberFormat="1" applyFont="1" applyFill="1" applyBorder="1" applyAlignment="1"/>
    <xf numFmtId="49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right"/>
    </xf>
    <xf numFmtId="0" fontId="13" fillId="0" borderId="12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/>
    <xf numFmtId="1" fontId="9" fillId="0" borderId="16" xfId="0" applyNumberFormat="1" applyFont="1" applyFill="1" applyBorder="1" applyAlignment="1"/>
    <xf numFmtId="1" fontId="9" fillId="0" borderId="12" xfId="0" applyNumberFormat="1" applyFont="1" applyFill="1" applyBorder="1" applyAlignment="1"/>
    <xf numFmtId="49" fontId="9" fillId="0" borderId="20" xfId="0" applyNumberFormat="1" applyFont="1" applyFill="1" applyBorder="1" applyAlignment="1"/>
    <xf numFmtId="0" fontId="9" fillId="0" borderId="10" xfId="0" applyNumberFormat="1" applyFont="1" applyFill="1" applyBorder="1" applyAlignment="1"/>
    <xf numFmtId="1" fontId="9" fillId="0" borderId="10" xfId="0" applyNumberFormat="1" applyFont="1" applyFill="1" applyBorder="1" applyAlignment="1"/>
    <xf numFmtId="1" fontId="9" fillId="0" borderId="17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49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0" fontId="13" fillId="0" borderId="16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AAAAAA"/>
      <rgbColor rgb="FF969696"/>
      <rgbColor rgb="FFFFFFFF"/>
      <rgbColor rgb="FFCCFFFF"/>
      <rgbColor rgb="FF808080"/>
      <rgbColor rgb="FF9999FF"/>
      <rgbColor rgb="FFDD0806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600">
                <a:latin typeface="Arial Narrow" panose="020B0606020202030204" pitchFamily="34" charset="0"/>
              </a:rPr>
              <a:t>Tasoryhmätulokset muuttujittain</a:t>
            </a:r>
          </a:p>
        </c:rich>
      </c:tx>
      <c:layout>
        <c:manualLayout>
          <c:xMode val="edge"/>
          <c:yMode val="edge"/>
          <c:x val="1.8561625461877278E-2"/>
          <c:y val="1.9131807609337526E-2"/>
          <c:w val="0.48186099999999998"/>
          <c:h val="9.977179999999999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1738499363210165"/>
          <c:y val="9.9771799999999994E-2"/>
          <c:w val="0.77321296364259628"/>
          <c:h val="0.839100999999999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Normirajat!$C$16</c:f>
              <c:strCache>
                <c:ptCount val="1"/>
                <c:pt idx="0">
                  <c:v>alku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('Yksilötestin tulokset'!$B$7,'Yksilötestin tulokset'!$B$8,'Yksilötestin tulokset'!$B$9,'Yksilötestin tulokset'!$B$10,'Yksilötestin tulokset'!$B$11,'Yksilötestin tulokset'!$B$13,'Yksilötestin tulokset'!$B$14)</c:f>
              <c:strCache>
                <c:ptCount val="7"/>
                <c:pt idx="0">
                  <c:v>Sanojen lukeminen, oikein</c:v>
                </c:pt>
                <c:pt idx="1">
                  <c:v>Virkkeiden lukeminen, oikein</c:v>
                </c:pt>
                <c:pt idx="2">
                  <c:v>Sanojen erottaminen toisistaan, oikein</c:v>
                </c:pt>
                <c:pt idx="3">
                  <c:v>Sanelukirjoitus, oikein</c:v>
                </c:pt>
                <c:pt idx="4">
                  <c:v>Tekstin ymmärtäminen, oikein</c:v>
                </c:pt>
                <c:pt idx="5">
                  <c:v>Pseudosanalistan lukeminen, oikein</c:v>
                </c:pt>
                <c:pt idx="6">
                  <c:v>Tekstin lukeminen, oikein</c:v>
                </c:pt>
              </c:strCache>
            </c:strRef>
          </c:cat>
          <c:val>
            <c:numRef>
              <c:f>Normirajat!$C$17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1-4849-9AB2-24BC41E62E35}"/>
            </c:ext>
          </c:extLst>
        </c:ser>
        <c:ser>
          <c:idx val="1"/>
          <c:order val="1"/>
          <c:tx>
            <c:strRef>
              <c:f>Normirajat!$D$16</c:f>
              <c:strCache>
                <c:ptCount val="1"/>
                <c:pt idx="0">
                  <c:v>koko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('Yksilötestin tulokset'!$B$7,'Yksilötestin tulokset'!$B$8,'Yksilötestin tulokset'!$B$9,'Yksilötestin tulokset'!$B$10,'Yksilötestin tulokset'!$B$11,'Yksilötestin tulokset'!$B$13,'Yksilötestin tulokset'!$B$14)</c:f>
              <c:strCache>
                <c:ptCount val="7"/>
                <c:pt idx="0">
                  <c:v>Sanojen lukeminen, oikein</c:v>
                </c:pt>
                <c:pt idx="1">
                  <c:v>Virkkeiden lukeminen, oikein</c:v>
                </c:pt>
                <c:pt idx="2">
                  <c:v>Sanojen erottaminen toisistaan, oikein</c:v>
                </c:pt>
                <c:pt idx="3">
                  <c:v>Sanelukirjoitus, oikein</c:v>
                </c:pt>
                <c:pt idx="4">
                  <c:v>Tekstin ymmärtäminen, oikein</c:v>
                </c:pt>
                <c:pt idx="5">
                  <c:v>Pseudosanalistan lukeminen, oikein</c:v>
                </c:pt>
                <c:pt idx="6">
                  <c:v>Tekstin lukeminen, oikein</c:v>
                </c:pt>
              </c:strCache>
            </c:strRef>
          </c:cat>
          <c:val>
            <c:numRef>
              <c:f>Normirajat!$D$17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1-4849-9AB2-24BC41E62E35}"/>
            </c:ext>
          </c:extLst>
        </c:ser>
        <c:ser>
          <c:idx val="2"/>
          <c:order val="2"/>
          <c:tx>
            <c:v>Series3</c:v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9.7309949341533974E-2"/>
                  <c:y val="8.0550752345589783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Sanojen lukeminen</a:t>
                    </a:r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112"/>
                        <a:gd name="adj2" fmla="val -19914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0-1308-4689-A1CF-47EAD3ACFB7E}"/>
                </c:ext>
              </c:extLst>
            </c:dLbl>
            <c:dLbl>
              <c:idx val="1"/>
              <c:layout>
                <c:manualLayout>
                  <c:x val="-0.10283892373593932"/>
                  <c:y val="3.41051885424613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/>
                      <a:t>Virkkeiden lukeminen</a:t>
                    </a:r>
                    <a:endParaRPr lang="en-US" sz="1000"/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3414"/>
                        <a:gd name="adj2" fmla="val 3939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1308-4689-A1CF-47EAD3ACFB7E}"/>
                </c:ext>
              </c:extLst>
            </c:dLbl>
            <c:dLbl>
              <c:idx val="2"/>
              <c:layout>
                <c:manualLayout>
                  <c:x val="-0.10394471861482038"/>
                  <c:y val="1.074010031253692E-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Erota sanat toisistaan</a:t>
                    </a:r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580"/>
                        <a:gd name="adj2" fmla="val -27336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2-1308-4689-A1CF-47EAD3ACFB7E}"/>
                </c:ext>
              </c:extLst>
            </c:dLbl>
            <c:dLbl>
              <c:idx val="3"/>
              <c:layout>
                <c:manualLayout>
                  <c:x val="-8.6252000552723293E-2"/>
                  <c:y val="1.0740100313162074E-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Sanelukirjoitus</a:t>
                    </a:r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4690"/>
                        <a:gd name="adj2" fmla="val -4013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3-1308-4689-A1CF-47EAD3ACFB7E}"/>
                </c:ext>
              </c:extLst>
            </c:dLbl>
            <c:dLbl>
              <c:idx val="4"/>
              <c:layout>
                <c:manualLayout>
                  <c:x val="-0.10615630837258253"/>
                  <c:y val="8.0550752356530019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Tekstin ymmärtäminen</a:t>
                    </a:r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9614"/>
                        <a:gd name="adj2" fmla="val 11890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4-1308-4689-A1CF-47EAD3ACFB7E}"/>
                </c:ext>
              </c:extLst>
            </c:dLbl>
            <c:dLbl>
              <c:idx val="5"/>
              <c:layout>
                <c:manualLayout>
                  <c:x val="-0.12053164179803641"/>
                  <c:y val="2.6850250781342299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Pseudosanalistan lukeminen</a:t>
                    </a:r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7718"/>
                        <a:gd name="adj2" fmla="val 12420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5-1308-4689-A1CF-47EAD3ACFB7E}"/>
                </c:ext>
              </c:extLst>
            </c:dLbl>
            <c:dLbl>
              <c:idx val="6"/>
              <c:layout>
                <c:manualLayout>
                  <c:x val="-9.5098359583771844E-2"/>
                  <c:y val="3.4113243617695391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/>
                      <a:t>Tekstin lukeminen</a:t>
                    </a:r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4142"/>
                        <a:gd name="adj2" fmla="val -19914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6-1308-4689-A1CF-47EAD3ACFB7E}"/>
                </c:ext>
              </c:extLst>
            </c:dLbl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('Yksilötestin tulokset'!$B$7,'Yksilötestin tulokset'!$B$8,'Yksilötestin tulokset'!$B$9,'Yksilötestin tulokset'!$B$10,'Yksilötestin tulokset'!$B$11,'Yksilötestin tulokset'!$B$13,'Yksilötestin tulokset'!$B$14)</c:f>
              <c:strCache>
                <c:ptCount val="7"/>
                <c:pt idx="0">
                  <c:v>Sanojen lukeminen, oikein</c:v>
                </c:pt>
                <c:pt idx="1">
                  <c:v>Virkkeiden lukeminen, oikein</c:v>
                </c:pt>
                <c:pt idx="2">
                  <c:v>Sanojen erottaminen toisistaan, oikein</c:v>
                </c:pt>
                <c:pt idx="3">
                  <c:v>Sanelukirjoitus, oikein</c:v>
                </c:pt>
                <c:pt idx="4">
                  <c:v>Tekstin ymmärtäminen, oikein</c:v>
                </c:pt>
                <c:pt idx="5">
                  <c:v>Pseudosanalistan lukeminen, oikein</c:v>
                </c:pt>
                <c:pt idx="6">
                  <c:v>Tekstin lukeminen, oikein</c:v>
                </c:pt>
              </c:strCache>
            </c:strRef>
          </c:cat>
          <c:val>
            <c:numRef>
              <c:f>('Yksilötestin tulokset'!$D$7:$D$11,'Yksilötestin tulokset'!$D$13:$D$14)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1-4849-9AB2-24BC41E62E35}"/>
            </c:ext>
          </c:extLst>
        </c:ser>
        <c:ser>
          <c:idx val="3"/>
          <c:order val="3"/>
          <c:tx>
            <c:v>Series4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('Yksilötestin tulokset'!$B$7,'Yksilötestin tulokset'!$B$8,'Yksilötestin tulokset'!$B$9,'Yksilötestin tulokset'!$B$10,'Yksilötestin tulokset'!$B$11,'Yksilötestin tulokset'!$B$13,'Yksilötestin tulokset'!$B$14)</c:f>
              <c:strCache>
                <c:ptCount val="7"/>
                <c:pt idx="0">
                  <c:v>Sanojen lukeminen, oikein</c:v>
                </c:pt>
                <c:pt idx="1">
                  <c:v>Virkkeiden lukeminen, oikein</c:v>
                </c:pt>
                <c:pt idx="2">
                  <c:v>Sanojen erottaminen toisistaan, oikein</c:v>
                </c:pt>
                <c:pt idx="3">
                  <c:v>Sanelukirjoitus, oikein</c:v>
                </c:pt>
                <c:pt idx="4">
                  <c:v>Tekstin ymmärtäminen, oikein</c:v>
                </c:pt>
                <c:pt idx="5">
                  <c:v>Pseudosanalistan lukeminen, oikein</c:v>
                </c:pt>
                <c:pt idx="6">
                  <c:v>Tekstin lukeminen, oikein</c:v>
                </c:pt>
              </c:strCache>
            </c:strRef>
          </c:cat>
          <c:val>
            <c:numRef>
              <c:f>Normirajat!$C$20:$C$26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A1-4849-9AB2-24BC41E62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2022968"/>
        <c:axId val="2074369512"/>
      </c:barChart>
      <c:catAx>
        <c:axId val="2072022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4369512"/>
        <c:crosses val="autoZero"/>
        <c:auto val="1"/>
        <c:lblAlgn val="ctr"/>
        <c:lblOffset val="100"/>
        <c:noMultiLvlLbl val="1"/>
      </c:catAx>
      <c:valAx>
        <c:axId val="2074369512"/>
        <c:scaling>
          <c:orientation val="minMax"/>
          <c:max val="9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20229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>
                <a:latin typeface="Arial Narrow" panose="020B0606020202030204" pitchFamily="34" charset="0"/>
              </a:rPr>
              <a:t>Tasoryhmätulokset: Lukemisen sujuvuus</a:t>
            </a:r>
          </a:p>
        </c:rich>
      </c:tx>
      <c:layout>
        <c:manualLayout>
          <c:xMode val="edge"/>
          <c:yMode val="edge"/>
          <c:x val="2.0382633105142621E-2"/>
          <c:y val="1.8780851615498292E-2"/>
          <c:w val="0.57021699999999997"/>
          <c:h val="0.15200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4971087222872765"/>
          <c:y val="0.152001"/>
          <c:w val="0.73401992766833746"/>
          <c:h val="0.746558999999999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Normirajat!$C$16</c:f>
              <c:strCache>
                <c:ptCount val="1"/>
                <c:pt idx="0">
                  <c:v>alku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('Yksilötestin tulokset'!$B$7,'Yksilötestin tulokset'!$B$8,'Yksilötestin tulokset'!$B$9,'Yksilötestin tulokset'!$B$13,'Yksilötestin tulokset'!$B$14)</c:f>
              <c:strCache>
                <c:ptCount val="5"/>
                <c:pt idx="0">
                  <c:v>Sanojen lukeminen, oikein</c:v>
                </c:pt>
                <c:pt idx="1">
                  <c:v>Virkkeiden lukeminen, oikein</c:v>
                </c:pt>
                <c:pt idx="2">
                  <c:v>Sanojen erottaminen toisistaan, oikein</c:v>
                </c:pt>
                <c:pt idx="3">
                  <c:v>Pseudosanalistan lukeminen, oikein</c:v>
                </c:pt>
                <c:pt idx="4">
                  <c:v>Tekstin lukeminen, oikein</c:v>
                </c:pt>
              </c:strCache>
            </c:strRef>
          </c:cat>
          <c:val>
            <c:numRef>
              <c:f>Normirajat!$C$17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9-4656-9CE3-FE515BB7CBA5}"/>
            </c:ext>
          </c:extLst>
        </c:ser>
        <c:ser>
          <c:idx val="1"/>
          <c:order val="1"/>
          <c:tx>
            <c:strRef>
              <c:f>Normirajat!$D$16</c:f>
              <c:strCache>
                <c:ptCount val="1"/>
                <c:pt idx="0">
                  <c:v>koko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('Yksilötestin tulokset'!$B$7,'Yksilötestin tulokset'!$B$8,'Yksilötestin tulokset'!$B$9,'Yksilötestin tulokset'!$B$13,'Yksilötestin tulokset'!$B$14)</c:f>
              <c:strCache>
                <c:ptCount val="5"/>
                <c:pt idx="0">
                  <c:v>Sanojen lukeminen, oikein</c:v>
                </c:pt>
                <c:pt idx="1">
                  <c:v>Virkkeiden lukeminen, oikein</c:v>
                </c:pt>
                <c:pt idx="2">
                  <c:v>Sanojen erottaminen toisistaan, oikein</c:v>
                </c:pt>
                <c:pt idx="3">
                  <c:v>Pseudosanalistan lukeminen, oikein</c:v>
                </c:pt>
                <c:pt idx="4">
                  <c:v>Tekstin lukeminen, oikein</c:v>
                </c:pt>
              </c:strCache>
            </c:strRef>
          </c:cat>
          <c:val>
            <c:numRef>
              <c:f>Normirajat!$D$17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9-4656-9CE3-FE515BB7CBA5}"/>
            </c:ext>
          </c:extLst>
        </c:ser>
        <c:ser>
          <c:idx val="2"/>
          <c:order val="2"/>
          <c:tx>
            <c:v>Series3</c:v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0.12628811770739606"/>
                  <c:y val="9.8587147587917544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Sanojen</a:t>
                    </a:r>
                    <a:r>
                      <a:rPr lang="en-US" baseline="0"/>
                      <a:t> lukeminen</a:t>
                    </a:r>
                    <a:endParaRPr lang="en-US"/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4641"/>
                        <a:gd name="adj2" fmla="val 19941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22-3F3F-4592-96A2-3A1DE28EA068}"/>
                </c:ext>
              </c:extLst>
            </c:dLbl>
            <c:dLbl>
              <c:idx val="1"/>
              <c:layout>
                <c:manualLayout>
                  <c:x val="-0.13394194302299584"/>
                  <c:y val="1.3969798813207918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Virkkeiden lukeminen</a:t>
                    </a:r>
                    <a:endParaRPr lang="en-US"/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975"/>
                        <a:gd name="adj2" fmla="val 12937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23-3F3F-4592-96A2-3A1DE28EA068}"/>
                </c:ext>
              </c:extLst>
            </c:dLbl>
            <c:dLbl>
              <c:idx val="2"/>
              <c:layout>
                <c:manualLayout>
                  <c:x val="-0.13394194302299584"/>
                  <c:y val="7.6597284318433694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Erota</a:t>
                    </a:r>
                    <a:r>
                      <a:rPr lang="en-US" baseline="0"/>
                      <a:t> sanat toisistaan</a:t>
                    </a:r>
                    <a:endParaRPr lang="en-US"/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7555"/>
                        <a:gd name="adj2" fmla="val 12937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24-3F3F-4592-96A2-3A1DE28EA068}"/>
                </c:ext>
              </c:extLst>
            </c:dLbl>
            <c:dLbl>
              <c:idx val="3"/>
              <c:layout>
                <c:manualLayout>
                  <c:x val="-0.15977360346314504"/>
                  <c:y val="6.2615162111776135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Pseudosanalistan lukeminen</a:t>
                    </a:r>
                    <a:endParaRPr lang="en-US"/>
                  </a:p>
                </c:rich>
              </c:tx>
              <c:spPr>
                <a:xfrm>
                  <a:off x="39705" y="1257559"/>
                  <a:ext cx="1592267" cy="176801"/>
                </a:xfrm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3300"/>
                        <a:gd name="adj2" fmla="val 2528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798680890326709"/>
                      <c:h val="8.71515314034570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3F3F-4592-96A2-3A1DE28EA068}"/>
                </c:ext>
              </c:extLst>
            </c:dLbl>
            <c:dLbl>
              <c:idx val="4"/>
              <c:layout>
                <c:manualLayout>
                  <c:x val="-0.12054774872069625"/>
                  <c:y val="7.6572637531536715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Tekstin lukeminen</a:t>
                    </a:r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5763"/>
                        <a:gd name="adj2" fmla="val 18502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26-3F3F-4592-96A2-3A1DE28EA068}"/>
                </c:ext>
              </c:extLst>
            </c:dLbl>
            <c:spPr>
              <a:solidFill>
                <a:srgbClr val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('Yksilötestin tulokset'!$B$7,'Yksilötestin tulokset'!$B$8,'Yksilötestin tulokset'!$B$9,'Yksilötestin tulokset'!$B$13,'Yksilötestin tulokset'!$B$14)</c:f>
              <c:strCache>
                <c:ptCount val="5"/>
                <c:pt idx="0">
                  <c:v>Sanojen lukeminen, oikein</c:v>
                </c:pt>
                <c:pt idx="1">
                  <c:v>Virkkeiden lukeminen, oikein</c:v>
                </c:pt>
                <c:pt idx="2">
                  <c:v>Sanojen erottaminen toisistaan, oikein</c:v>
                </c:pt>
                <c:pt idx="3">
                  <c:v>Pseudosanalistan lukeminen, oikein</c:v>
                </c:pt>
                <c:pt idx="4">
                  <c:v>Tekstin lukeminen, oikein</c:v>
                </c:pt>
              </c:strCache>
            </c:strRef>
          </c:cat>
          <c:val>
            <c:numRef>
              <c:f>('Yksilötestin tulokset'!$D$7:$D$9,'Yksilötestin tulokset'!$D$13:$D$14)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99-4656-9CE3-FE515BB7CBA5}"/>
            </c:ext>
          </c:extLst>
        </c:ser>
        <c:ser>
          <c:idx val="3"/>
          <c:order val="3"/>
          <c:tx>
            <c:v>Series4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('Yksilötestin tulokset'!$B$7,'Yksilötestin tulokset'!$B$8,'Yksilötestin tulokset'!$B$9,'Yksilötestin tulokset'!$B$13,'Yksilötestin tulokset'!$B$14)</c:f>
              <c:strCache>
                <c:ptCount val="5"/>
                <c:pt idx="0">
                  <c:v>Sanojen lukeminen, oikein</c:v>
                </c:pt>
                <c:pt idx="1">
                  <c:v>Virkkeiden lukeminen, oikein</c:v>
                </c:pt>
                <c:pt idx="2">
                  <c:v>Sanojen erottaminen toisistaan, oikein</c:v>
                </c:pt>
                <c:pt idx="3">
                  <c:v>Pseudosanalistan lukeminen, oikein</c:v>
                </c:pt>
                <c:pt idx="4">
                  <c:v>Tekstin lukeminen, oikein</c:v>
                </c:pt>
              </c:strCache>
            </c:strRef>
          </c:cat>
          <c:val>
            <c:numRef>
              <c:f>(Normirajat!$C$20:$C$22,Normirajat!$C$25:$C$26)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99-4656-9CE3-FE515BB7C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575320"/>
        <c:axId val="2074572744"/>
      </c:barChart>
      <c:catAx>
        <c:axId val="2074575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4572744"/>
        <c:crosses val="autoZero"/>
        <c:auto val="1"/>
        <c:lblAlgn val="ctr"/>
        <c:lblOffset val="100"/>
        <c:noMultiLvlLbl val="1"/>
      </c:catAx>
      <c:valAx>
        <c:axId val="2074572744"/>
        <c:scaling>
          <c:orientation val="minMax"/>
          <c:max val="9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45753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>
                <a:latin typeface="Arial Narrow" panose="020B0606020202030204" pitchFamily="34" charset="0"/>
              </a:rPr>
              <a:t>Tasoryhmätulokset: Oikeinkirjoitus</a:t>
            </a:r>
          </a:p>
        </c:rich>
      </c:tx>
      <c:layout>
        <c:manualLayout>
          <c:xMode val="edge"/>
          <c:yMode val="edge"/>
          <c:x val="2.0409441175822263E-2"/>
          <c:y val="4.2887149389111388E-2"/>
          <c:w val="0.58757199999999998"/>
          <c:h val="0.1527449999999999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4192495273179793"/>
          <c:y val="0.51761724479378479"/>
          <c:w val="0.74181472551314387"/>
          <c:h val="0.380507819291664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Normirajat!$C$16</c:f>
              <c:strCache>
                <c:ptCount val="1"/>
                <c:pt idx="0">
                  <c:v>alku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('Yksilötestin tulokset'!$B$10,'Yksilötestin tulokset'!$B$11)</c:f>
              <c:strCache>
                <c:ptCount val="2"/>
                <c:pt idx="0">
                  <c:v>Sanelukirjoitus, oikein</c:v>
                </c:pt>
                <c:pt idx="1">
                  <c:v>Tekstin ymmärtäminen, oikein</c:v>
                </c:pt>
              </c:strCache>
            </c:strRef>
          </c:cat>
          <c:val>
            <c:numRef>
              <c:f>Normirajat!$C$17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E-40B5-AD31-C6CBA4E2813E}"/>
            </c:ext>
          </c:extLst>
        </c:ser>
        <c:ser>
          <c:idx val="1"/>
          <c:order val="1"/>
          <c:tx>
            <c:strRef>
              <c:f>Normirajat!$D$16</c:f>
              <c:strCache>
                <c:ptCount val="1"/>
                <c:pt idx="0">
                  <c:v>koko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('Yksilötestin tulokset'!$B$10,'Yksilötestin tulokset'!$B$11)</c:f>
              <c:strCache>
                <c:ptCount val="2"/>
                <c:pt idx="0">
                  <c:v>Sanelukirjoitus, oikein</c:v>
                </c:pt>
                <c:pt idx="1">
                  <c:v>Tekstin ymmärtäminen, oikein</c:v>
                </c:pt>
              </c:strCache>
            </c:strRef>
          </c:cat>
          <c:val>
            <c:numRef>
              <c:f>Normirajat!$D$17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E-40B5-AD31-C6CBA4E2813E}"/>
            </c:ext>
          </c:extLst>
        </c:ser>
        <c:ser>
          <c:idx val="2"/>
          <c:order val="2"/>
          <c:tx>
            <c:v>Series3</c:v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0.10709507910760527"/>
                  <c:y val="1.1256469656589962E-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Sanelukirjoitus</a:t>
                    </a:r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836"/>
                        <a:gd name="adj2" fmla="val 28373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0-6F85-46D9-8640-23BA2C2182DF}"/>
                </c:ext>
              </c:extLst>
            </c:dLbl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('Yksilötestin tulokset'!$B$10,'Yksilötestin tulokset'!$B$11)</c:f>
              <c:strCache>
                <c:ptCount val="2"/>
                <c:pt idx="0">
                  <c:v>Sanelukirjoitus, oikein</c:v>
                </c:pt>
                <c:pt idx="1">
                  <c:v>Tekstin ymmärtäminen, oikein</c:v>
                </c:pt>
              </c:strCache>
            </c:strRef>
          </c:cat>
          <c:val>
            <c:numRef>
              <c:f>'Yksilötestin tulokset'!$D$10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E-40B5-AD31-C6CBA4E2813E}"/>
            </c:ext>
          </c:extLst>
        </c:ser>
        <c:ser>
          <c:idx val="3"/>
          <c:order val="3"/>
          <c:tx>
            <c:v>Series4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('Yksilötestin tulokset'!$B$10,'Yksilötestin tulokset'!$B$11)</c:f>
              <c:strCache>
                <c:ptCount val="2"/>
                <c:pt idx="0">
                  <c:v>Sanelukirjoitus, oikein</c:v>
                </c:pt>
                <c:pt idx="1">
                  <c:v>Tekstin ymmärtäminen, oikein</c:v>
                </c:pt>
              </c:strCache>
            </c:strRef>
          </c:cat>
          <c:val>
            <c:numRef>
              <c:f>Normirajat!$C$23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EE-40B5-AD31-C6CBA4E28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887768"/>
        <c:axId val="2074891240"/>
      </c:barChart>
      <c:catAx>
        <c:axId val="2074887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4891240"/>
        <c:crosses val="autoZero"/>
        <c:auto val="1"/>
        <c:lblAlgn val="ctr"/>
        <c:lblOffset val="100"/>
        <c:noMultiLvlLbl val="1"/>
      </c:catAx>
      <c:valAx>
        <c:axId val="2074891240"/>
        <c:scaling>
          <c:orientation val="minMax"/>
          <c:max val="9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48877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>
                <a:latin typeface="Arial Narrow" panose="020B0606020202030204" pitchFamily="34" charset="0"/>
              </a:rPr>
              <a:t>Tasoryhmätulokset: Luetun ymmärtäminen</a:t>
            </a:r>
          </a:p>
        </c:rich>
      </c:tx>
      <c:layout>
        <c:manualLayout>
          <c:xMode val="edge"/>
          <c:yMode val="edge"/>
          <c:x val="2.3612396662900857E-2"/>
          <c:y val="6.8412938341088594E-2"/>
          <c:w val="0.61838099999999996"/>
          <c:h val="0.1541599999999999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3240145753002459"/>
          <c:y val="0.44112554905423151"/>
          <c:w val="0.7513355219778648"/>
          <c:h val="0.35005553837750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Normirajat!$C$16</c:f>
              <c:strCache>
                <c:ptCount val="1"/>
                <c:pt idx="0">
                  <c:v>alku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'Yksilötestin tulokset'!$B$11</c:f>
              <c:strCache>
                <c:ptCount val="1"/>
                <c:pt idx="0">
                  <c:v>Tekstin ymmärtäminen, oikein</c:v>
                </c:pt>
              </c:strCache>
            </c:strRef>
          </c:cat>
          <c:val>
            <c:numRef>
              <c:f>Normirajat!$C$17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880-A267-D139D9858A40}"/>
            </c:ext>
          </c:extLst>
        </c:ser>
        <c:ser>
          <c:idx val="1"/>
          <c:order val="1"/>
          <c:tx>
            <c:strRef>
              <c:f>Normirajat!$D$16</c:f>
              <c:strCache>
                <c:ptCount val="1"/>
                <c:pt idx="0">
                  <c:v>koko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'Yksilötestin tulokset'!$B$11</c:f>
              <c:strCache>
                <c:ptCount val="1"/>
                <c:pt idx="0">
                  <c:v>Tekstin ymmärtäminen, oikein</c:v>
                </c:pt>
              </c:strCache>
            </c:strRef>
          </c:cat>
          <c:val>
            <c:numRef>
              <c:f>Normirajat!$D$17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7-4880-A267-D139D9858A40}"/>
            </c:ext>
          </c:extLst>
        </c:ser>
        <c:ser>
          <c:idx val="2"/>
          <c:order val="2"/>
          <c:tx>
            <c:v>Series3</c:v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'Yksilötestin tulokset'!$B$11</c:f>
              <c:strCache>
                <c:ptCount val="1"/>
                <c:pt idx="0">
                  <c:v>Tekstin ymmärtäminen, oikein</c:v>
                </c:pt>
              </c:strCache>
            </c:strRef>
          </c:cat>
          <c:val>
            <c:numRef>
              <c:f>'Yksilötestin tulokset'!$D$11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880-A267-D139D9858A40}"/>
            </c:ext>
          </c:extLst>
        </c:ser>
        <c:ser>
          <c:idx val="3"/>
          <c:order val="3"/>
          <c:tx>
            <c:v>Series4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5145242439221136"/>
                  <c:y val="1.673585171953502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Tekstin ymmärtäminen</a:t>
                    </a:r>
                  </a:p>
                </c:rich>
              </c:tx>
              <c:spPr>
                <a:solidFill>
                  <a:srgbClr val="FFFFFF"/>
                </a:solidFill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i-FI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9046"/>
                        <a:gd name="adj2" fmla="val 21075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0-ACB3-4E0E-85B2-8BAC906B10ED}"/>
                </c:ext>
              </c:extLst>
            </c:dLbl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'Yksilötestin tulokset'!$B$11</c:f>
              <c:strCache>
                <c:ptCount val="1"/>
                <c:pt idx="0">
                  <c:v>Tekstin ymmärtäminen, oikein</c:v>
                </c:pt>
              </c:strCache>
            </c:strRef>
          </c:cat>
          <c:val>
            <c:numRef>
              <c:f>Normirajat!$C$24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7-4880-A267-D139D9858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147016"/>
        <c:axId val="2074099544"/>
      </c:barChart>
      <c:catAx>
        <c:axId val="20741470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4099544"/>
        <c:crosses val="autoZero"/>
        <c:auto val="1"/>
        <c:lblAlgn val="ctr"/>
        <c:lblOffset val="100"/>
        <c:noMultiLvlLbl val="1"/>
      </c:catAx>
      <c:valAx>
        <c:axId val="2074099544"/>
        <c:scaling>
          <c:orientation val="minMax"/>
          <c:max val="9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0741470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0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13085</xdr:colOff>
      <xdr:row>16</xdr:row>
      <xdr:rowOff>3997</xdr:rowOff>
    </xdr:from>
    <xdr:to>
      <xdr:col>11</xdr:col>
      <xdr:colOff>68036</xdr:colOff>
      <xdr:row>38</xdr:row>
      <xdr:rowOff>136071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1721</xdr:colOff>
      <xdr:row>3</xdr:row>
      <xdr:rowOff>35026</xdr:rowOff>
    </xdr:from>
    <xdr:to>
      <xdr:col>11</xdr:col>
      <xdr:colOff>542925</xdr:colOff>
      <xdr:row>15</xdr:row>
      <xdr:rowOff>82488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607697</xdr:colOff>
      <xdr:row>17</xdr:row>
      <xdr:rowOff>16498</xdr:rowOff>
    </xdr:from>
    <xdr:to>
      <xdr:col>11</xdr:col>
      <xdr:colOff>542925</xdr:colOff>
      <xdr:row>22</xdr:row>
      <xdr:rowOff>95251</xdr:rowOff>
    </xdr:to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608799</xdr:colOff>
      <xdr:row>24</xdr:row>
      <xdr:rowOff>52888</xdr:rowOff>
    </xdr:from>
    <xdr:to>
      <xdr:col>11</xdr:col>
      <xdr:colOff>542925</xdr:colOff>
      <xdr:row>30</xdr:row>
      <xdr:rowOff>9525</xdr:rowOff>
    </xdr:to>
    <xdr:graphicFrame macro=""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Custom 10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B9CDE4"/>
      </a:accent4>
      <a:accent5>
        <a:srgbClr val="DBE5F1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20"/>
  <sheetViews>
    <sheetView showGridLines="0" tabSelected="1" zoomScale="70" zoomScaleNormal="70" workbookViewId="0">
      <selection activeCell="A16" sqref="A16:B16"/>
    </sheetView>
  </sheetViews>
  <sheetFormatPr defaultColWidth="8.85546875" defaultRowHeight="12.75" customHeight="1" x14ac:dyDescent="0.2"/>
  <cols>
    <col min="1" max="1" width="23.7109375" style="1" customWidth="1"/>
    <col min="2" max="2" width="28.28515625" style="1" customWidth="1"/>
    <col min="3" max="6" width="13.5703125" style="4" customWidth="1"/>
    <col min="7" max="7" width="14.28515625" style="1" customWidth="1"/>
    <col min="8" max="19" width="14.42578125" style="1" customWidth="1"/>
    <col min="20" max="260" width="8.85546875" style="1" customWidth="1"/>
  </cols>
  <sheetData>
    <row r="1" spans="1:260" ht="36" customHeight="1" x14ac:dyDescent="0.3">
      <c r="A1" s="66" t="s">
        <v>34</v>
      </c>
      <c r="B1" s="67"/>
      <c r="C1" s="67"/>
      <c r="D1" s="67"/>
      <c r="E1" s="67"/>
      <c r="F1" s="67"/>
      <c r="G1" s="6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260" ht="18.75" customHeight="1" x14ac:dyDescent="0.2">
      <c r="A2" s="68" t="s">
        <v>35</v>
      </c>
      <c r="B2" s="69"/>
      <c r="C2" s="69"/>
      <c r="D2" s="69"/>
      <c r="E2" s="69"/>
      <c r="F2" s="69"/>
      <c r="G2" s="6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</row>
    <row r="3" spans="1:260" ht="42.75" customHeight="1" x14ac:dyDescent="0.2">
      <c r="A3" s="70" t="s">
        <v>36</v>
      </c>
      <c r="B3" s="71"/>
      <c r="C3" s="71"/>
      <c r="D3" s="71"/>
      <c r="E3" s="71"/>
      <c r="F3" s="71"/>
      <c r="G3" s="7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ht="23.25" customHeight="1" x14ac:dyDescent="0.2">
      <c r="A4" s="7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</row>
    <row r="5" spans="1:260" ht="18" customHeight="1" x14ac:dyDescent="0.25">
      <c r="A5" s="21" t="s">
        <v>0</v>
      </c>
      <c r="B5" s="22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60" ht="18" customHeight="1" x14ac:dyDescent="0.25">
      <c r="A6" s="21" t="s">
        <v>1</v>
      </c>
      <c r="B6" s="22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60" ht="18" customHeight="1" x14ac:dyDescent="0.25">
      <c r="A7" s="21" t="s">
        <v>2</v>
      </c>
      <c r="B7" s="22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260" ht="18" customHeight="1" x14ac:dyDescent="0.25">
      <c r="A8" s="21" t="s">
        <v>3</v>
      </c>
      <c r="B8" s="23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60" ht="13.7" customHeight="1" x14ac:dyDescent="0.25">
      <c r="A9" s="12"/>
      <c r="B9" s="13"/>
      <c r="C9" s="14"/>
      <c r="D9" s="14"/>
      <c r="E9" s="14"/>
      <c r="F9" s="14"/>
      <c r="G9" s="1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60" ht="13.7" customHeight="1" x14ac:dyDescent="0.2">
      <c r="A10" s="16"/>
      <c r="B10" s="15"/>
      <c r="C10" s="15"/>
      <c r="D10" s="15"/>
      <c r="E10" s="15"/>
      <c r="F10" s="15"/>
      <c r="G10" s="1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60" ht="13.7" customHeight="1" x14ac:dyDescent="0.25">
      <c r="A11" s="74" t="s">
        <v>20</v>
      </c>
      <c r="B11" s="75"/>
      <c r="C11" s="26" t="s">
        <v>15</v>
      </c>
      <c r="D11" s="26" t="s">
        <v>16</v>
      </c>
      <c r="E11" s="26" t="s">
        <v>17</v>
      </c>
      <c r="F11" s="26" t="s">
        <v>18</v>
      </c>
      <c r="G11" s="27" t="s">
        <v>9</v>
      </c>
      <c r="H11" s="1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60" ht="18" customHeight="1" x14ac:dyDescent="0.25">
      <c r="A12" s="72" t="s">
        <v>39</v>
      </c>
      <c r="B12" s="73"/>
      <c r="C12" s="28"/>
      <c r="D12" s="29"/>
      <c r="E12" s="29"/>
      <c r="F12" s="29"/>
      <c r="G12" s="30">
        <f>F12-(0.33*D12)</f>
        <v>0</v>
      </c>
      <c r="H12" s="18"/>
      <c r="I12" s="10"/>
      <c r="J12" s="10"/>
      <c r="K12" s="10"/>
      <c r="L12" s="10"/>
      <c r="M12" s="19"/>
      <c r="N12" s="10"/>
      <c r="O12" s="10"/>
      <c r="P12" s="10"/>
      <c r="Q12" s="10"/>
      <c r="R12" s="10"/>
      <c r="S12" s="10"/>
    </row>
    <row r="13" spans="1:260" ht="18" customHeight="1" x14ac:dyDescent="0.25">
      <c r="A13" s="72" t="s">
        <v>40</v>
      </c>
      <c r="B13" s="73"/>
      <c r="C13" s="28"/>
      <c r="D13" s="29"/>
      <c r="E13" s="29"/>
      <c r="F13" s="29"/>
      <c r="G13" s="31">
        <f>F13-D13</f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260" ht="18" customHeight="1" x14ac:dyDescent="0.25">
      <c r="A14" s="78" t="s">
        <v>41</v>
      </c>
      <c r="B14" s="73"/>
      <c r="C14" s="32"/>
      <c r="D14" s="33"/>
      <c r="E14" s="33"/>
      <c r="F14" s="33"/>
      <c r="G14" s="34">
        <f>F14</f>
        <v>0</v>
      </c>
      <c r="H14" s="18"/>
      <c r="I14" s="10"/>
      <c r="J14" s="10"/>
      <c r="K14" s="10"/>
      <c r="L14" s="10"/>
      <c r="M14" s="19"/>
      <c r="N14" s="10"/>
      <c r="O14" s="10"/>
      <c r="P14" s="10"/>
      <c r="Q14" s="10"/>
      <c r="R14" s="10"/>
      <c r="S14" s="10"/>
    </row>
    <row r="15" spans="1:260" ht="18" customHeight="1" x14ac:dyDescent="0.25">
      <c r="A15" s="79" t="s">
        <v>42</v>
      </c>
      <c r="B15" s="73"/>
      <c r="C15" s="35"/>
      <c r="D15" s="35"/>
      <c r="E15" s="35"/>
      <c r="F15" s="29"/>
      <c r="G15" s="31">
        <f>F15</f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260" ht="18" customHeight="1" x14ac:dyDescent="0.25">
      <c r="A16" s="80" t="s">
        <v>43</v>
      </c>
      <c r="B16" s="81"/>
      <c r="C16" s="28"/>
      <c r="D16" s="33"/>
      <c r="E16" s="33"/>
      <c r="F16" s="33"/>
      <c r="G16" s="34">
        <f>F16</f>
        <v>0</v>
      </c>
      <c r="H16" s="1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1.25" customHeight="1" x14ac:dyDescent="0.25">
      <c r="A17" s="24"/>
      <c r="B17" s="25"/>
      <c r="C17" s="25"/>
      <c r="D17" s="25"/>
      <c r="E17" s="25"/>
      <c r="F17" s="25"/>
      <c r="G17" s="3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3.7" customHeight="1" x14ac:dyDescent="0.25">
      <c r="A18" s="76" t="s">
        <v>19</v>
      </c>
      <c r="B18" s="77"/>
      <c r="C18" s="37"/>
      <c r="D18" s="37"/>
      <c r="E18" s="37"/>
      <c r="F18" s="37"/>
      <c r="G18" s="3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8" customHeight="1" x14ac:dyDescent="0.25">
      <c r="A19" s="72" t="s">
        <v>44</v>
      </c>
      <c r="B19" s="73"/>
      <c r="C19" s="28"/>
      <c r="D19" s="29"/>
      <c r="E19" s="29"/>
      <c r="F19" s="29"/>
      <c r="G19" s="31">
        <f>F19</f>
        <v>0</v>
      </c>
      <c r="H19" s="1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8" customHeight="1" x14ac:dyDescent="0.25">
      <c r="A20" s="72" t="s">
        <v>45</v>
      </c>
      <c r="B20" s="73"/>
      <c r="C20" s="28"/>
      <c r="D20" s="29"/>
      <c r="E20" s="29"/>
      <c r="F20" s="29"/>
      <c r="G20" s="31">
        <f>F20</f>
        <v>0</v>
      </c>
      <c r="H20" s="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</sheetData>
  <mergeCells count="12">
    <mergeCell ref="A1:G1"/>
    <mergeCell ref="A2:G2"/>
    <mergeCell ref="A3:G3"/>
    <mergeCell ref="A20:B20"/>
    <mergeCell ref="A19:B19"/>
    <mergeCell ref="A11:B11"/>
    <mergeCell ref="A18:B18"/>
    <mergeCell ref="A12:B12"/>
    <mergeCell ref="A13:B13"/>
    <mergeCell ref="A14:B14"/>
    <mergeCell ref="A15:B15"/>
    <mergeCell ref="A16:B16"/>
  </mergeCells>
  <pageMargins left="0.39370100000000002" right="0.39370100000000002" top="0.78740200000000005" bottom="0.39370100000000002" header="0.51181100000000002" footer="0.31496099999999999"/>
  <pageSetup orientation="landscape" r:id="rId1"/>
  <headerFooter>
    <oddFooter>&amp;L&amp;"Arial,Regular"&amp;10&amp;K000000Yksilötestilomake: Syöttölomake&amp;C&amp;"Arial,Regular"&amp;10&amp;K00000013.06.2006&amp;R&amp;"Arial,Regular"&amp;10&amp;K000000© Tekijät sekä Niilo Mäki Instituutti 2006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showGridLines="0" zoomScale="70" zoomScaleNormal="70" workbookViewId="0">
      <selection activeCell="J46" sqref="J46"/>
    </sheetView>
  </sheetViews>
  <sheetFormatPr defaultColWidth="8.85546875" defaultRowHeight="12.75" customHeight="1" x14ac:dyDescent="0.2"/>
  <cols>
    <col min="1" max="1" width="4" style="2" customWidth="1"/>
    <col min="2" max="2" width="37.5703125" style="2" customWidth="1"/>
    <col min="3" max="3" width="15.140625" style="2" customWidth="1"/>
    <col min="4" max="4" width="13.28515625" style="2" customWidth="1"/>
    <col min="5" max="5" width="28.85546875" style="2" customWidth="1"/>
    <col min="6" max="6" width="4.28515625" style="2" customWidth="1"/>
    <col min="7" max="16" width="14.42578125" style="2" customWidth="1"/>
    <col min="17" max="256" width="8.85546875" style="2" customWidth="1"/>
  </cols>
  <sheetData>
    <row r="1" spans="1:16" ht="15.75" customHeight="1" x14ac:dyDescent="0.25">
      <c r="A1" s="6"/>
      <c r="B1" s="82"/>
      <c r="C1" s="83"/>
      <c r="D1" s="83"/>
      <c r="E1" s="38"/>
      <c r="F1" s="39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5.75" customHeight="1" x14ac:dyDescent="0.25">
      <c r="A2" s="6"/>
      <c r="B2" s="84" t="str">
        <f>IF(ISBLANK(Koontilomake!B6),"",CONCATENATE("Oppilaitos: ",Koontilomake!B6))</f>
        <v/>
      </c>
      <c r="C2" s="85"/>
      <c r="D2" s="85"/>
      <c r="E2" s="40"/>
      <c r="F2" s="41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5">
      <c r="A3" s="6"/>
      <c r="B3" s="84" t="str">
        <f>IF(ISBLANK(Koontilomake!B7),"",CONCATENATE("Ryhmä: ",Koontilomake!B7))</f>
        <v/>
      </c>
      <c r="C3" s="85"/>
      <c r="D3" s="85"/>
      <c r="E3" s="40"/>
      <c r="F3" s="41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customHeight="1" x14ac:dyDescent="0.25">
      <c r="A4" s="6"/>
      <c r="B4" s="86" t="str">
        <f>IF(ISBLANK(Koontilomake!B8),"",CONCATENATE("Testauspäivämäärä: ",Koontilomake!B8))</f>
        <v/>
      </c>
      <c r="C4" s="86"/>
      <c r="D4" s="86"/>
      <c r="E4" s="40"/>
      <c r="F4" s="41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8.25" customHeight="1" x14ac:dyDescent="0.25">
      <c r="A6" s="44"/>
      <c r="B6" s="45" t="s">
        <v>8</v>
      </c>
      <c r="C6" s="45" t="s">
        <v>9</v>
      </c>
      <c r="D6" s="45" t="s">
        <v>5</v>
      </c>
      <c r="E6" s="46" t="s">
        <v>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8" customHeight="1" x14ac:dyDescent="0.25">
      <c r="A7" s="6"/>
      <c r="B7" s="47" t="s">
        <v>22</v>
      </c>
      <c r="C7" s="48">
        <f>IF(ISBLANK(Koontilomake!G12),"",Koontilomake!G12)</f>
        <v>0</v>
      </c>
      <c r="D7" s="49">
        <f>IF(ISBLANK(Koontilomake!$G$12),"",IF(Koontilomake!$G$12&lt;Normirajat!$C$5,Normirajat!$C$4,MATCH(Koontilomake!$G$12,Normirajat!$C$5:$K$5,1)))</f>
        <v>1</v>
      </c>
      <c r="E7" s="50">
        <v>9</v>
      </c>
      <c r="F7" s="42"/>
      <c r="G7" s="10"/>
      <c r="H7" s="10"/>
      <c r="I7" s="10"/>
      <c r="J7" s="19"/>
      <c r="K7" s="10"/>
      <c r="L7" s="10"/>
      <c r="M7" s="10"/>
      <c r="N7" s="10"/>
      <c r="O7" s="10"/>
      <c r="P7" s="10"/>
    </row>
    <row r="8" spans="1:16" ht="18" customHeight="1" x14ac:dyDescent="0.25">
      <c r="A8" s="6"/>
      <c r="B8" s="47" t="s">
        <v>23</v>
      </c>
      <c r="C8" s="48">
        <f>IF(ISBLANK(Koontilomake!G13),"",Koontilomake!G13)</f>
        <v>0</v>
      </c>
      <c r="D8" s="49">
        <f>IF(ISBLANK(Koontilomake!$G$13),"",IF(Koontilomake!$G$13&lt;Normirajat!$C$6,Normirajat!$C$4,MATCH(Koontilomake!$G$13,Normirajat!$C$6:$K$6,1)))</f>
        <v>1</v>
      </c>
      <c r="E8" s="50">
        <v>9</v>
      </c>
      <c r="F8" s="6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8" customHeight="1" x14ac:dyDescent="0.25">
      <c r="A9" s="6"/>
      <c r="B9" s="47" t="s">
        <v>24</v>
      </c>
      <c r="C9" s="48">
        <f>IF(ISBLANK(Koontilomake!G14),"",Koontilomake!G14)</f>
        <v>0</v>
      </c>
      <c r="D9" s="49">
        <f>IF(ISBLANK(Koontilomake!$G$14),"",IF(Koontilomake!$G$14&lt;Normirajat!$C$7,Normirajat!$C$4,MATCH(Koontilomake!$G$14,Normirajat!$C$7:$K$7,1)))</f>
        <v>1</v>
      </c>
      <c r="E9" s="50">
        <v>9</v>
      </c>
      <c r="F9" s="42"/>
      <c r="G9" s="10"/>
      <c r="H9" s="10"/>
      <c r="I9" s="10"/>
      <c r="J9" s="19"/>
      <c r="K9" s="10"/>
      <c r="L9" s="10"/>
      <c r="M9" s="10"/>
      <c r="N9" s="10"/>
      <c r="O9" s="10"/>
      <c r="P9" s="10"/>
    </row>
    <row r="10" spans="1:16" ht="18" customHeight="1" x14ac:dyDescent="0.25">
      <c r="A10" s="6"/>
      <c r="B10" s="47" t="s">
        <v>25</v>
      </c>
      <c r="C10" s="49">
        <f>IF(ISBLANK(Koontilomake!G15),"",Koontilomake!G15)</f>
        <v>0</v>
      </c>
      <c r="D10" s="49">
        <f>IF(ISBLANK(Koontilomake!$G$15),"",IF(Koontilomake!$G$15&lt;Normirajat!$C$8,Normirajat!$C$4,MATCH(Koontilomake!$G$15,Normirajat!$C$8:$G$8,1)))</f>
        <v>1</v>
      </c>
      <c r="E10" s="50">
        <v>5</v>
      </c>
      <c r="F10" s="6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8" customHeight="1" x14ac:dyDescent="0.25">
      <c r="A11" s="6"/>
      <c r="B11" s="47" t="s">
        <v>26</v>
      </c>
      <c r="C11" s="49">
        <f>IF(ISBLANK(Koontilomake!G16),"",Koontilomake!G16)</f>
        <v>0</v>
      </c>
      <c r="D11" s="49">
        <f>IF(ISBLANK(Koontilomake!$G$16),"",IF(Koontilomake!$G$16&lt;Normirajat!$C$9,Normirajat!$C$4,MATCH(Koontilomake!$G$16,Normirajat!$C$9:$K$9,1)))</f>
        <v>1</v>
      </c>
      <c r="E11" s="50">
        <v>9</v>
      </c>
      <c r="F11" s="42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8.25" customHeight="1" x14ac:dyDescent="0.25">
      <c r="A12" s="44"/>
      <c r="B12" s="45" t="s">
        <v>4</v>
      </c>
      <c r="C12" s="45" t="s">
        <v>9</v>
      </c>
      <c r="D12" s="45" t="s">
        <v>5</v>
      </c>
      <c r="E12" s="51" t="s">
        <v>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" customHeight="1" x14ac:dyDescent="0.25">
      <c r="A13" s="6"/>
      <c r="B13" s="47" t="s">
        <v>7</v>
      </c>
      <c r="C13" s="48">
        <f>IF(ISBLANK(Koontilomake!G19),"",Koontilomake!G19)</f>
        <v>0</v>
      </c>
      <c r="D13" s="49">
        <f>IF(ISBLANK(Koontilomake!$G$19),"",IF(Koontilomake!$G$19&lt;Normirajat!$C$10,Normirajat!$C$4,MATCH(Koontilomake!$G$19,Normirajat!$C$10:$K$10,1)))</f>
        <v>1</v>
      </c>
      <c r="E13" s="50">
        <v>9</v>
      </c>
      <c r="F13" s="42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8" customHeight="1" x14ac:dyDescent="0.25">
      <c r="A14" s="6"/>
      <c r="B14" s="47" t="s">
        <v>21</v>
      </c>
      <c r="C14" s="48">
        <f>IF(ISBLANK(Koontilomake!G20),"",Koontilomake!G20)</f>
        <v>0</v>
      </c>
      <c r="D14" s="49">
        <f>IF(ISBLANK(Koontilomake!$G$20),"",IF(Koontilomake!$G$20&lt;Normirajat!$C$11,Normirajat!$C$4,MATCH(Koontilomake!$G$20,Normirajat!$C$11:$K$11,1)))</f>
        <v>1</v>
      </c>
      <c r="E14" s="50">
        <v>9</v>
      </c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 customHeight="1" x14ac:dyDescent="0.2">
      <c r="A15" s="6"/>
      <c r="B15" s="43"/>
      <c r="C15" s="43"/>
      <c r="D15" s="43"/>
      <c r="E15" s="4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</sheetData>
  <mergeCells count="4">
    <mergeCell ref="B1:D1"/>
    <mergeCell ref="B2:D2"/>
    <mergeCell ref="B3:D3"/>
    <mergeCell ref="B4:D4"/>
  </mergeCells>
  <pageMargins left="0.39370100000000002" right="0.39370100000000002" top="0.78740200000000005" bottom="0.39370100000000002" header="0.51181100000000002" footer="0.31496099999999999"/>
  <pageSetup scale="71" orientation="landscape"/>
  <headerFooter>
    <oddFooter>&amp;L&amp;"Arial,Regular"&amp;10&amp;K000000Yksilötestilomake: Yksilötestin tulokset&amp;C&amp;"Arial,Regular"&amp;10&amp;K00000013.06.2006&amp;R&amp;"Arial,Regular"&amp;10&amp;K000000© Tekijät sekä Niilo Mäki Instituutti 2006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"/>
  <sheetViews>
    <sheetView showGridLines="0" zoomScaleNormal="100" workbookViewId="0">
      <selection activeCell="K37" sqref="K37"/>
    </sheetView>
  </sheetViews>
  <sheetFormatPr defaultColWidth="8.85546875" defaultRowHeight="12.75" customHeight="1" x14ac:dyDescent="0.2"/>
  <cols>
    <col min="1" max="24" width="9.140625" style="3" customWidth="1"/>
    <col min="25" max="256" width="8.85546875" style="3" customWidth="1"/>
  </cols>
  <sheetData>
    <row r="1" spans="1:24" ht="15.75" customHeight="1" x14ac:dyDescent="0.2">
      <c r="A1" s="6"/>
      <c r="B1" s="84" t="str">
        <f>IF(ISBLANK(Koontilomake!B5),"",CONCATENATE("Nimi: ",Koontilomake!B5))</f>
        <v/>
      </c>
      <c r="C1" s="85"/>
      <c r="D1" s="85"/>
      <c r="E1" s="85"/>
      <c r="F1" s="85"/>
      <c r="G1" s="85"/>
      <c r="H1" s="10"/>
      <c r="I1" s="10"/>
      <c r="J1" s="10"/>
      <c r="K1" s="10"/>
      <c r="L1" s="10"/>
      <c r="M1" s="10"/>
      <c r="N1" s="10"/>
      <c r="O1" s="10"/>
      <c r="P1" s="10"/>
      <c r="Q1" s="6"/>
      <c r="R1" s="6"/>
      <c r="S1" s="6"/>
      <c r="T1" s="6"/>
      <c r="U1" s="6"/>
      <c r="V1" s="6"/>
      <c r="W1" s="6"/>
      <c r="X1" s="6"/>
    </row>
    <row r="2" spans="1:24" ht="15.75" customHeight="1" x14ac:dyDescent="0.2">
      <c r="A2" s="6"/>
      <c r="B2" s="84" t="str">
        <f>IF(ISBLANK(Koontilomake!B6),"",CONCATENATE("Oppilaitos: ",Koontilomake!B6))</f>
        <v/>
      </c>
      <c r="C2" s="85"/>
      <c r="D2" s="85"/>
      <c r="E2" s="85"/>
      <c r="F2" s="85"/>
      <c r="G2" s="85"/>
      <c r="H2" s="10"/>
      <c r="I2" s="10"/>
      <c r="J2" s="10"/>
      <c r="K2" s="10"/>
      <c r="L2" s="10"/>
      <c r="M2" s="10"/>
      <c r="N2" s="10"/>
      <c r="O2" s="10"/>
      <c r="P2" s="10"/>
      <c r="Q2" s="6"/>
      <c r="R2" s="6"/>
      <c r="S2" s="6"/>
      <c r="T2" s="6"/>
      <c r="U2" s="6"/>
      <c r="V2" s="6"/>
      <c r="W2" s="6"/>
      <c r="X2" s="6"/>
    </row>
    <row r="3" spans="1:24" ht="15.75" customHeight="1" x14ac:dyDescent="0.2">
      <c r="A3" s="6"/>
      <c r="B3" s="84" t="str">
        <f>IF(ISBLANK(Koontilomake!B7),"",CONCATENATE("Ryhmä: ",Koontilomake!B7))</f>
        <v/>
      </c>
      <c r="C3" s="85"/>
      <c r="D3" s="85"/>
      <c r="E3" s="85"/>
      <c r="F3" s="85"/>
      <c r="G3" s="85"/>
      <c r="H3" s="10"/>
      <c r="I3" s="10"/>
      <c r="J3" s="10"/>
      <c r="K3" s="10"/>
      <c r="L3" s="10"/>
      <c r="M3" s="10"/>
      <c r="N3" s="10"/>
      <c r="O3" s="10"/>
      <c r="P3" s="10"/>
      <c r="Q3" s="6"/>
      <c r="R3" s="6"/>
      <c r="S3" s="6"/>
      <c r="T3" s="6"/>
      <c r="U3" s="6"/>
      <c r="V3" s="6"/>
      <c r="W3" s="6"/>
      <c r="X3" s="6"/>
    </row>
    <row r="4" spans="1:24" ht="15.75" customHeight="1" x14ac:dyDescent="0.2">
      <c r="A4" s="6"/>
      <c r="B4" s="84" t="str">
        <f>IF(ISBLANK(Koontilomake!B8),"",CONCATENATE("Testauspäivämäärä: ",Koontilomake!B8))</f>
        <v/>
      </c>
      <c r="C4" s="85"/>
      <c r="D4" s="85"/>
      <c r="E4" s="85"/>
      <c r="F4" s="85"/>
      <c r="G4" s="85"/>
      <c r="H4" s="10"/>
      <c r="I4" s="10"/>
      <c r="J4" s="10"/>
      <c r="K4" s="10"/>
      <c r="L4" s="10"/>
      <c r="M4" s="10"/>
      <c r="N4" s="10"/>
      <c r="O4" s="10"/>
      <c r="P4" s="10"/>
      <c r="Q4" s="6"/>
      <c r="R4" s="6"/>
      <c r="S4" s="6"/>
      <c r="T4" s="6"/>
      <c r="U4" s="6"/>
      <c r="V4" s="6"/>
      <c r="W4" s="6"/>
      <c r="X4" s="6"/>
    </row>
    <row r="5" spans="1:24" ht="12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2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2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</sheetData>
  <mergeCells count="4">
    <mergeCell ref="B1:G1"/>
    <mergeCell ref="B2:G2"/>
    <mergeCell ref="B3:G3"/>
    <mergeCell ref="B4:G4"/>
  </mergeCells>
  <pageMargins left="0.39370100000000002" right="0.39370100000000002" top="0.78740200000000005" bottom="0.39370100000000002" header="0.51181100000000002" footer="0.31496099999999999"/>
  <pageSetup scale="64" orientation="landscape"/>
  <headerFooter>
    <oddFooter>&amp;L&amp;"Arial,Regular"&amp;10&amp;K000000Yksilötestilomake: Eritellyt tulokset&amp;C&amp;"Arial,Regular"&amp;10&amp;K00000013.06.2006&amp;R&amp;"Arial,Regular"&amp;10&amp;K000000© Tekijät sekä Niilo Mäki Instituutti 2006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showGridLines="0" workbookViewId="0">
      <selection activeCell="F28" sqref="F28"/>
    </sheetView>
  </sheetViews>
  <sheetFormatPr defaultColWidth="8.85546875" defaultRowHeight="12.75" customHeight="1" x14ac:dyDescent="0.2"/>
  <cols>
    <col min="1" max="1" width="3" style="4" customWidth="1"/>
    <col min="2" max="2" width="34.140625" style="4" customWidth="1"/>
    <col min="3" max="11" width="10.42578125" style="4" customWidth="1"/>
    <col min="12" max="256" width="8.85546875" style="4" customWidth="1"/>
  </cols>
  <sheetData>
    <row r="1" spans="1:11" ht="30" customHeight="1" x14ac:dyDescent="0.25">
      <c r="A1" s="6"/>
      <c r="B1" s="89" t="s">
        <v>38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ht="13.7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 customHeight="1" x14ac:dyDescent="0.3">
      <c r="A3" s="6"/>
      <c r="B3" s="56"/>
      <c r="C3" s="87" t="s">
        <v>37</v>
      </c>
      <c r="D3" s="87"/>
      <c r="E3" s="87"/>
      <c r="F3" s="87"/>
      <c r="G3" s="87"/>
      <c r="H3" s="87"/>
      <c r="I3" s="87"/>
      <c r="J3" s="87"/>
      <c r="K3" s="88"/>
    </row>
    <row r="4" spans="1:11" ht="18" customHeight="1" x14ac:dyDescent="0.3">
      <c r="A4" s="44"/>
      <c r="B4" s="56"/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57">
        <v>7</v>
      </c>
      <c r="J4" s="57">
        <v>8</v>
      </c>
      <c r="K4" s="58">
        <v>9</v>
      </c>
    </row>
    <row r="5" spans="1:11" ht="18" customHeight="1" x14ac:dyDescent="0.3">
      <c r="A5" s="6"/>
      <c r="B5" s="59" t="s">
        <v>27</v>
      </c>
      <c r="C5" s="60">
        <v>24</v>
      </c>
      <c r="D5" s="60">
        <v>25</v>
      </c>
      <c r="E5" s="60">
        <v>31</v>
      </c>
      <c r="F5" s="60">
        <v>36</v>
      </c>
      <c r="G5" s="60">
        <v>40</v>
      </c>
      <c r="H5" s="60">
        <v>44</v>
      </c>
      <c r="I5" s="60">
        <v>49</v>
      </c>
      <c r="J5" s="60">
        <v>53</v>
      </c>
      <c r="K5" s="61">
        <v>59</v>
      </c>
    </row>
    <row r="6" spans="1:11" ht="18" customHeight="1" x14ac:dyDescent="0.3">
      <c r="A6" s="6"/>
      <c r="B6" s="59" t="s">
        <v>28</v>
      </c>
      <c r="C6" s="60">
        <v>20</v>
      </c>
      <c r="D6" s="60">
        <v>21</v>
      </c>
      <c r="E6" s="60">
        <v>27</v>
      </c>
      <c r="F6" s="60">
        <v>31</v>
      </c>
      <c r="G6" s="60">
        <v>35</v>
      </c>
      <c r="H6" s="60">
        <v>40</v>
      </c>
      <c r="I6" s="60">
        <v>44</v>
      </c>
      <c r="J6" s="60">
        <v>48</v>
      </c>
      <c r="K6" s="61">
        <v>53</v>
      </c>
    </row>
    <row r="7" spans="1:11" ht="18" customHeight="1" x14ac:dyDescent="0.3">
      <c r="A7" s="6"/>
      <c r="B7" s="59" t="s">
        <v>29</v>
      </c>
      <c r="C7" s="60">
        <v>25</v>
      </c>
      <c r="D7" s="60">
        <v>26</v>
      </c>
      <c r="E7" s="60">
        <v>34</v>
      </c>
      <c r="F7" s="60">
        <v>39</v>
      </c>
      <c r="G7" s="60">
        <v>45</v>
      </c>
      <c r="H7" s="60">
        <v>51</v>
      </c>
      <c r="I7" s="60">
        <v>57</v>
      </c>
      <c r="J7" s="60">
        <v>62</v>
      </c>
      <c r="K7" s="61">
        <v>68</v>
      </c>
    </row>
    <row r="8" spans="1:11" ht="18" customHeight="1" x14ac:dyDescent="0.3">
      <c r="A8" s="6"/>
      <c r="B8" s="59" t="s">
        <v>30</v>
      </c>
      <c r="C8" s="60">
        <v>4</v>
      </c>
      <c r="D8" s="60">
        <v>5</v>
      </c>
      <c r="E8" s="60">
        <v>7</v>
      </c>
      <c r="F8" s="60"/>
      <c r="G8" s="60">
        <v>8</v>
      </c>
      <c r="H8" s="60"/>
      <c r="I8" s="60"/>
      <c r="J8" s="60"/>
      <c r="K8" s="61"/>
    </row>
    <row r="9" spans="1:11" ht="18" customHeight="1" x14ac:dyDescent="0.3">
      <c r="A9" s="6"/>
      <c r="B9" s="59" t="s">
        <v>31</v>
      </c>
      <c r="C9" s="60">
        <v>2</v>
      </c>
      <c r="D9" s="60">
        <v>3</v>
      </c>
      <c r="E9" s="60">
        <v>5</v>
      </c>
      <c r="F9" s="60">
        <v>6</v>
      </c>
      <c r="G9" s="60">
        <v>7</v>
      </c>
      <c r="H9" s="60">
        <v>9</v>
      </c>
      <c r="I9" s="60">
        <v>10</v>
      </c>
      <c r="J9" s="60">
        <v>11</v>
      </c>
      <c r="K9" s="61">
        <v>12</v>
      </c>
    </row>
    <row r="10" spans="1:11" ht="18" customHeight="1" x14ac:dyDescent="0.3">
      <c r="A10" s="6"/>
      <c r="B10" s="59" t="s">
        <v>32</v>
      </c>
      <c r="C10" s="60">
        <v>44</v>
      </c>
      <c r="D10" s="60">
        <v>45</v>
      </c>
      <c r="E10" s="60">
        <v>51</v>
      </c>
      <c r="F10" s="60">
        <v>55</v>
      </c>
      <c r="G10" s="60">
        <v>60</v>
      </c>
      <c r="H10" s="60">
        <v>64</v>
      </c>
      <c r="I10" s="60">
        <v>69</v>
      </c>
      <c r="J10" s="60">
        <v>73</v>
      </c>
      <c r="K10" s="61">
        <v>77</v>
      </c>
    </row>
    <row r="11" spans="1:11" ht="18" customHeight="1" x14ac:dyDescent="0.3">
      <c r="A11" s="6"/>
      <c r="B11" s="62" t="s">
        <v>33</v>
      </c>
      <c r="C11" s="63">
        <v>87</v>
      </c>
      <c r="D11" s="63">
        <v>88</v>
      </c>
      <c r="E11" s="63">
        <v>106</v>
      </c>
      <c r="F11" s="63">
        <v>115</v>
      </c>
      <c r="G11" s="63">
        <v>123</v>
      </c>
      <c r="H11" s="63">
        <v>133</v>
      </c>
      <c r="I11" s="63">
        <v>151</v>
      </c>
      <c r="J11" s="64">
        <v>159</v>
      </c>
      <c r="K11" s="65">
        <v>174</v>
      </c>
    </row>
    <row r="12" spans="1:11" ht="13.7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3.7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3.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7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 hidden="1" customHeight="1" x14ac:dyDescent="0.2">
      <c r="A16" s="6"/>
      <c r="B16" s="6"/>
      <c r="C16" s="53" t="s">
        <v>10</v>
      </c>
      <c r="D16" s="53" t="s">
        <v>11</v>
      </c>
      <c r="E16" s="53" t="s">
        <v>12</v>
      </c>
      <c r="F16" s="6"/>
      <c r="G16" s="6"/>
      <c r="H16" s="6"/>
      <c r="I16" s="6"/>
      <c r="J16" s="6"/>
      <c r="K16" s="6"/>
    </row>
    <row r="17" spans="1:11" ht="12.75" hidden="1" customHeight="1" x14ac:dyDescent="0.2">
      <c r="A17" s="6"/>
      <c r="B17" s="53" t="s">
        <v>13</v>
      </c>
      <c r="C17" s="52">
        <v>0</v>
      </c>
      <c r="D17" s="52">
        <v>0</v>
      </c>
      <c r="E17" s="52">
        <v>0</v>
      </c>
      <c r="F17" s="6"/>
      <c r="G17" s="6"/>
      <c r="H17" s="6"/>
      <c r="I17" s="6"/>
      <c r="J17" s="6"/>
      <c r="K17" s="6"/>
    </row>
    <row r="18" spans="1:11" ht="12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 hidden="1" customHeight="1" x14ac:dyDescent="0.2">
      <c r="A19" s="53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 hidden="1" customHeight="1" x14ac:dyDescent="0.2">
      <c r="A20" s="6"/>
      <c r="B20" s="54" t="str">
        <f>'Yksilötestin tulokset'!B7</f>
        <v>Sanojen lukeminen, oikein</v>
      </c>
      <c r="C20" s="55">
        <f>'Yksilötestin tulokset'!E7-'Yksilötestin tulokset'!D7</f>
        <v>8</v>
      </c>
      <c r="D20" s="6"/>
      <c r="E20" s="6"/>
      <c r="F20" s="6"/>
      <c r="G20" s="6"/>
      <c r="H20" s="6"/>
      <c r="I20" s="6"/>
      <c r="J20" s="6"/>
      <c r="K20" s="6"/>
    </row>
    <row r="21" spans="1:11" ht="12.75" hidden="1" customHeight="1" x14ac:dyDescent="0.2">
      <c r="A21" s="6"/>
      <c r="B21" s="54" t="str">
        <f>'Yksilötestin tulokset'!B8</f>
        <v>Virkkeiden lukeminen, oikein</v>
      </c>
      <c r="C21" s="55">
        <f>'Yksilötestin tulokset'!E8-'Yksilötestin tulokset'!D8</f>
        <v>8</v>
      </c>
      <c r="D21" s="6"/>
      <c r="E21" s="6"/>
      <c r="F21" s="6"/>
      <c r="G21" s="6"/>
      <c r="H21" s="6"/>
      <c r="I21" s="6"/>
      <c r="J21" s="6"/>
      <c r="K21" s="6"/>
    </row>
    <row r="22" spans="1:11" ht="12.75" hidden="1" customHeight="1" x14ac:dyDescent="0.2">
      <c r="A22" s="6"/>
      <c r="B22" s="54" t="str">
        <f>'Yksilötestin tulokset'!B9</f>
        <v>Sanojen erottaminen toisistaan, oikein</v>
      </c>
      <c r="C22" s="55">
        <f>'Yksilötestin tulokset'!E9-'Yksilötestin tulokset'!D9</f>
        <v>8</v>
      </c>
      <c r="D22" s="6"/>
      <c r="E22" s="6"/>
      <c r="F22" s="6"/>
      <c r="G22" s="6"/>
      <c r="H22" s="6"/>
      <c r="I22" s="6"/>
      <c r="J22" s="6"/>
      <c r="K22" s="6"/>
    </row>
    <row r="23" spans="1:11" ht="12.75" hidden="1" customHeight="1" x14ac:dyDescent="0.2">
      <c r="A23" s="6"/>
      <c r="B23" s="54" t="str">
        <f>'Yksilötestin tulokset'!B10</f>
        <v>Sanelukirjoitus, oikein</v>
      </c>
      <c r="C23" s="55">
        <f>'Yksilötestin tulokset'!E10-'Yksilötestin tulokset'!D10</f>
        <v>4</v>
      </c>
      <c r="D23" s="6"/>
      <c r="E23" s="6"/>
      <c r="F23" s="6"/>
      <c r="G23" s="6"/>
      <c r="H23" s="6"/>
      <c r="I23" s="6"/>
      <c r="J23" s="6"/>
      <c r="K23" s="6"/>
    </row>
    <row r="24" spans="1:11" ht="12.75" hidden="1" customHeight="1" x14ac:dyDescent="0.2">
      <c r="A24" s="6"/>
      <c r="B24" s="54" t="str">
        <f>'Yksilötestin tulokset'!B11</f>
        <v>Tekstin ymmärtäminen, oikein</v>
      </c>
      <c r="C24" s="55">
        <f>'Yksilötestin tulokset'!E11-'Yksilötestin tulokset'!D11</f>
        <v>8</v>
      </c>
      <c r="D24" s="6"/>
      <c r="E24" s="6"/>
      <c r="F24" s="6"/>
      <c r="G24" s="6"/>
      <c r="H24" s="6"/>
      <c r="I24" s="6"/>
      <c r="J24" s="6"/>
      <c r="K24" s="6"/>
    </row>
    <row r="25" spans="1:11" ht="12.75" hidden="1" customHeight="1" x14ac:dyDescent="0.2">
      <c r="A25" s="6"/>
      <c r="B25" s="54" t="str">
        <f>'Yksilötestin tulokset'!B13</f>
        <v>Pseudosanalistan lukeminen, oikein</v>
      </c>
      <c r="C25" s="55">
        <f>'Yksilötestin tulokset'!E13-'Yksilötestin tulokset'!D13</f>
        <v>8</v>
      </c>
      <c r="D25" s="6"/>
      <c r="E25" s="6"/>
      <c r="F25" s="6"/>
      <c r="G25" s="6"/>
      <c r="H25" s="6"/>
      <c r="I25" s="6"/>
      <c r="J25" s="6"/>
      <c r="K25" s="6"/>
    </row>
    <row r="26" spans="1:11" ht="12.75" hidden="1" customHeight="1" x14ac:dyDescent="0.2">
      <c r="A26" s="6"/>
      <c r="B26" s="54" t="str">
        <f>'Yksilötestin tulokset'!B14</f>
        <v>Tekstin lukeminen, oikein</v>
      </c>
      <c r="C26" s="55">
        <f>'Yksilötestin tulokset'!E14-'Yksilötestin tulokset'!D14</f>
        <v>8</v>
      </c>
      <c r="D26" s="6"/>
      <c r="E26" s="6"/>
      <c r="F26" s="6"/>
      <c r="G26" s="6"/>
      <c r="H26" s="6"/>
      <c r="I26" s="6"/>
      <c r="J26" s="6"/>
      <c r="K26" s="6"/>
    </row>
    <row r="27" spans="1:11" ht="12.75" hidden="1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3.7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mergeCells count="2">
    <mergeCell ref="C3:K3"/>
    <mergeCell ref="B1:K1"/>
  </mergeCells>
  <pageMargins left="0.39370100000000002" right="0.39370100000000002" top="0.78740200000000005" bottom="0.39370100000000002" header="0.51181100000000002" footer="0.31496099999999999"/>
  <pageSetup scale="74" orientation="landscape"/>
  <headerFooter>
    <oddFooter>&amp;L&amp;"Arial,Regular"&amp;10&amp;K000000Yksilötestilomake: Normirajat&amp;C&amp;"Arial,Regular"&amp;10&amp;K00000013.06.2006&amp;R&amp;"Arial,Regular"&amp;10&amp;K000000© Tekijät sekä Niilo Mäki Instituutti 2006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Koontilomake</vt:lpstr>
      <vt:lpstr>Yksilötestin tulokset</vt:lpstr>
      <vt:lpstr>Eritellyt tulokset</vt:lpstr>
      <vt:lpstr>Normirajat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Kakko</dc:creator>
  <cp:lastModifiedBy>Jami Kakko</cp:lastModifiedBy>
  <dcterms:created xsi:type="dcterms:W3CDTF">2019-01-15T21:34:19Z</dcterms:created>
  <dcterms:modified xsi:type="dcterms:W3CDTF">2019-01-21T09:42:37Z</dcterms:modified>
</cp:coreProperties>
</file>